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pexovar\utajovane\Zastupitelstvo\F - PODKLADY do zastupitelstva\2022-2026\20-2025, 20.11.2025\13 - Schválení dotačního programu - Podpora činnosti spolků, sportovních oddílů a jednotlivců\"/>
    </mc:Choice>
  </mc:AlternateContent>
  <xr:revisionPtr revIDLastSave="0" documentId="13_ncr:1_{8A2E5551-1ECA-41DE-BDC4-3F59CA117E99}" xr6:coauthVersionLast="47" xr6:coauthVersionMax="47" xr10:uidLastSave="{00000000-0000-0000-0000-000000000000}"/>
  <bookViews>
    <workbookView xWindow="45" yWindow="30" windowWidth="28755" windowHeight="15450" xr2:uid="{396DD18F-F0FB-493C-BE1D-5123F70DB560}"/>
  </bookViews>
  <sheets>
    <sheet name="Žádost o grant " sheetId="3" r:id="rId1"/>
    <sheet name="Kapitola 1" sheetId="4" r:id="rId2"/>
    <sheet name="Kapitola 2" sheetId="8" r:id="rId3"/>
    <sheet name="Kapitola 3" sheetId="9" r:id="rId4"/>
    <sheet name="Vyúčtování grantu" sheetId="12" r:id="rId5"/>
    <sheet name="Kap1vyuctov" sheetId="11" r:id="rId6"/>
    <sheet name="Kap2vyuctov" sheetId="13" r:id="rId7"/>
    <sheet name="Kap3vyuctov" sheetId="14" r:id="rId8"/>
    <sheet name="Pokyny" sheetId="18" r:id="rId9"/>
    <sheet name="parametry" sheetId="15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5" l="1"/>
  <c r="W3" i="15"/>
  <c r="V3" i="15"/>
  <c r="U3" i="15"/>
  <c r="T3" i="15"/>
  <c r="S3" i="15"/>
  <c r="R3" i="15"/>
  <c r="Q3" i="15"/>
  <c r="P3" i="15"/>
  <c r="O3" i="15"/>
  <c r="N3" i="15"/>
  <c r="M3" i="15"/>
  <c r="L3" i="15"/>
  <c r="K3" i="15"/>
  <c r="J3" i="15"/>
  <c r="I3" i="15"/>
  <c r="H3" i="15"/>
  <c r="G3" i="15"/>
  <c r="F3" i="15"/>
  <c r="E3" i="15"/>
  <c r="D3" i="15"/>
  <c r="C3" i="15"/>
  <c r="B3" i="15"/>
  <c r="A3" i="15"/>
  <c r="E17" i="12" l="1"/>
  <c r="D35" i="4"/>
  <c r="D48" i="4" s="1"/>
  <c r="D50" i="4" s="1"/>
  <c r="D49" i="4" s="1"/>
  <c r="B9" i="15"/>
  <c r="B10" i="15" s="1"/>
  <c r="C40" i="3"/>
  <c r="A6" i="3"/>
  <c r="A4" i="4" s="1"/>
  <c r="A42" i="3" l="1"/>
  <c r="B11" i="15"/>
  <c r="A22" i="8"/>
  <c r="A23" i="8"/>
  <c r="C15" i="11" a="1"/>
  <c r="C15" i="11" s="1"/>
  <c r="A43" i="3" l="1"/>
  <c r="B12" i="15"/>
  <c r="A44" i="3" s="1"/>
  <c r="A24" i="8"/>
  <c r="C20" i="13"/>
  <c r="A21" i="8" l="1"/>
  <c r="A7" i="13"/>
  <c r="C29" i="12"/>
  <c r="C27" i="12"/>
  <c r="C25" i="12"/>
  <c r="C22" i="12"/>
  <c r="G19" i="12"/>
  <c r="C17" i="12"/>
  <c r="C12" i="14"/>
  <c r="C15" i="14"/>
  <c r="C15" i="13"/>
  <c r="C12" i="11" l="1"/>
  <c r="C12" i="13"/>
  <c r="A7" i="14"/>
  <c r="A7" i="11"/>
  <c r="A8" i="12"/>
  <c r="A4" i="9"/>
  <c r="A4" i="8"/>
  <c r="C16" i="14"/>
  <c r="C16" i="13"/>
  <c r="D43" i="14"/>
  <c r="D44" i="14" s="1"/>
  <c r="D44" i="13"/>
  <c r="D45" i="13" s="1"/>
  <c r="D43" i="11"/>
  <c r="D44" i="11" s="1"/>
  <c r="C8" i="9" l="1"/>
  <c r="C31" i="12" l="1"/>
  <c r="E50" i="8" l="1"/>
  <c r="C18" i="9" l="1"/>
  <c r="D41" i="9" l="1"/>
  <c r="D51" i="9" s="1"/>
  <c r="D52" i="9" s="1"/>
  <c r="E47" i="8"/>
  <c r="E58" i="8" s="1"/>
  <c r="E59" i="8" s="1"/>
  <c r="C8" i="8"/>
  <c r="C27" i="3"/>
  <c r="Y3" i="15" s="1"/>
  <c r="C29" i="3" l="1"/>
  <c r="AB3" i="15" s="1"/>
  <c r="C31" i="3"/>
  <c r="D54" i="9"/>
  <c r="D53" i="9" s="1"/>
  <c r="D32" i="3" s="1"/>
  <c r="AG3" i="15" s="1"/>
  <c r="E61" i="8"/>
  <c r="C32" i="3"/>
  <c r="AF3" i="15" s="1"/>
  <c r="C30" i="3"/>
  <c r="AC3" i="15" s="1"/>
  <c r="C26" i="3" l="1"/>
  <c r="AH3" i="15" s="1"/>
  <c r="AE3" i="15"/>
  <c r="E60" i="8"/>
  <c r="D30" i="3" s="1"/>
  <c r="AD3" i="15" s="1"/>
  <c r="D28" i="3"/>
  <c r="AA3" i="15" s="1"/>
  <c r="C28" i="3" l="1"/>
  <c r="Z3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v případě vyplnění formuláře pomocí PC se vyplňují pouze obarvená pole, zbývající se doplní automaticky, platí i pro přílohy.
</t>
        </r>
        <r>
          <rPr>
            <b/>
            <sz val="9"/>
            <color indexed="10"/>
            <rFont val="Tahoma"/>
            <family val="2"/>
            <charset val="238"/>
          </rPr>
          <t>Při tisku se komentáře netisknou a jednotlivé listy formuláře jsou na 2 strany (doporučujeme oboustranný tisk)</t>
        </r>
      </text>
    </comment>
    <comment ref="D1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Musí být vyplněno Ano nebo NE</t>
        </r>
      </text>
    </comment>
    <comment ref="C18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osoba uvedená ve výpisu z rejstříku</t>
        </r>
      </text>
    </comment>
    <comment ref="C26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
Žadatel musí vyplnit i list(y) žádosti relevantní pro kapitolu, ve které žádá, </t>
        </r>
        <r>
          <rPr>
            <b/>
            <sz val="9"/>
            <color indexed="10"/>
            <rFont val="Tahoma"/>
            <family val="2"/>
            <charset val="238"/>
          </rPr>
          <t xml:space="preserve">celková výše požadované dotace by neměla být větší než celkový limit.
</t>
        </r>
        <r>
          <rPr>
            <b/>
            <sz val="9"/>
            <color indexed="39"/>
            <rFont val="Tahoma"/>
            <family val="2"/>
            <charset val="238"/>
          </rPr>
          <t>Při počítačovém vyplnění se doplní automaticky po vyplnění příslušných hodnot na formuláři k jednotlivým kapitolám</t>
        </r>
      </text>
    </comment>
    <comment ref="C40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10"/>
            <rFont val="Tahoma"/>
            <family val="2"/>
            <charset val="238"/>
          </rPr>
          <t>Není nutné uvádět, pokud žadatel žádá o dotaci pouze v kapitole 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C8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v případě vyplnění formuláře pomocí PC se vyplňují pouze obarvená pole, zbývající se doplní automaticky, platí i pro přílohy</t>
        </r>
      </text>
    </comment>
    <comment ref="C12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Popište činnost a zdůvodněte přínosnost projektu, pokud je potřeba více než 2 000 znaků, nebo vkládat obrázky, atp. odkažte se zde na přílohu např. ve formátu MS Word.</t>
        </r>
      </text>
    </comment>
    <comment ref="C14" authorId="0" shapeId="0" xr:uid="{84EB54BD-B992-43B5-819B-69300AF0F64B}">
      <text>
        <r>
          <rPr>
            <sz val="9"/>
            <color indexed="81"/>
            <rFont val="Tahoma"/>
            <family val="2"/>
            <charset val="238"/>
          </rPr>
          <t xml:space="preserve">počet schůzek/tréninků/zkoušek týdně x délka v hodinách
</t>
        </r>
      </text>
    </comment>
    <comment ref="C16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uveďte jakým způsobem a na jaké úrovni reprezentujete město Rosice</t>
        </r>
      </text>
    </comment>
    <comment ref="C18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uveďte jaké prostory, jak často komu pokytujete bezplatně</t>
        </r>
      </text>
    </comment>
    <comment ref="D22" authorId="0" shapeId="0" xr:uid="{B03B7CA9-599C-4D08-8382-A71DADB4C6A5}">
      <text>
        <r>
          <rPr>
            <sz val="9"/>
            <color indexed="81"/>
            <rFont val="Tahoma"/>
            <family val="2"/>
            <charset val="238"/>
          </rPr>
          <t xml:space="preserve">
povinný řádek</t>
        </r>
      </text>
    </comment>
    <comment ref="D39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 xml:space="preserve">
povinný řádek</t>
        </r>
      </text>
    </comment>
    <comment ref="D49" authorId="0" shapeId="0" xr:uid="{00000000-0006-0000-0100-000008000000}">
      <text>
        <r>
          <rPr>
            <sz val="9"/>
            <color indexed="81"/>
            <rFont val="Tahoma"/>
            <family val="2"/>
            <charset val="238"/>
          </rPr>
          <t xml:space="preserve">
při počítačovém zpracování se dopočítá automaticky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C8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</t>
        </r>
      </text>
    </comment>
    <comment ref="C12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 xml:space="preserve">
termín a místo konání akce</t>
        </r>
      </text>
    </comment>
    <comment ref="C14" authorId="0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 xml:space="preserve">
Popište akci a zdůvodněte přínosnost projektu, pokud je potřeba více než 2 000 znaků, nebo vkládat obrázky, atp. odkažte se zde na přílohu např. ve formátu MS Word.</t>
        </r>
      </text>
    </comment>
    <comment ref="C16" authorId="0" shapeId="0" xr:uid="{00000000-0006-0000-0200-000004000000}">
      <text>
        <r>
          <rPr>
            <sz val="9"/>
            <color indexed="81"/>
            <rFont val="Tahoma"/>
            <family val="2"/>
            <charset val="238"/>
          </rPr>
          <t xml:space="preserve">
popište hlavní cílovou skupinu, pro kterou je akce připravována</t>
        </r>
      </text>
    </comment>
    <comment ref="C18" authorId="0" shapeId="0" xr:uid="{00000000-0006-0000-0200-000005000000}">
      <text>
        <r>
          <rPr>
            <sz val="9"/>
            <color indexed="81"/>
            <rFont val="Tahoma"/>
            <family val="2"/>
            <charset val="238"/>
          </rPr>
          <t xml:space="preserve">
z jakého regionu se očekávají účastníci</t>
        </r>
      </text>
    </comment>
    <comment ref="D20" authorId="0" shapeId="0" xr:uid="{00000000-0006-0000-0200-000006000000}">
      <text>
        <r>
          <rPr>
            <sz val="9"/>
            <color indexed="81"/>
            <rFont val="Tahoma"/>
            <family val="2"/>
            <charset val="238"/>
          </rPr>
          <t xml:space="preserve">
pokud se akce koná opakovaně, uveďte též návštěvnost za poslední 3 roky</t>
        </r>
      </text>
    </comment>
    <comment ref="C21" authorId="0" shapeId="0" xr:uid="{00000000-0006-0000-0200-000007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10"/>
            <rFont val="Tahoma"/>
            <family val="2"/>
            <charset val="238"/>
          </rPr>
          <t>Povinný údaj</t>
        </r>
      </text>
    </comment>
    <comment ref="C26" authorId="0" shapeId="0" xr:uid="{00000000-0006-0000-0200-000008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10"/>
            <rFont val="Tahoma"/>
            <family val="2"/>
            <charset val="238"/>
          </rPr>
          <t>Povinný údaj</t>
        </r>
      </text>
    </comment>
    <comment ref="E29" authorId="0" shapeId="0" xr:uid="{00000000-0006-0000-0200-000009000000}">
      <text>
        <r>
          <rPr>
            <sz val="9"/>
            <color indexed="81"/>
            <rFont val="Tahoma"/>
            <family val="2"/>
            <charset val="238"/>
          </rPr>
          <t xml:space="preserve">
v případě potřeby přidejte další řádky</t>
        </r>
      </text>
    </comment>
    <comment ref="E50" authorId="0" shapeId="0" xr:uid="{00000000-0006-0000-0200-00000A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10"/>
            <rFont val="Tahoma"/>
            <family val="2"/>
            <charset val="238"/>
          </rPr>
          <t>povinný řádek, doplní se automaticky podle očekávaného počtu účastníků a ceny vstupenky</t>
        </r>
      </text>
    </comment>
    <comment ref="E60" authorId="0" shapeId="0" xr:uid="{E3B999F0-7321-4FED-B3B5-4396DC19A066}">
      <text>
        <r>
          <rPr>
            <sz val="9"/>
            <color indexed="81"/>
            <rFont val="Tahoma"/>
            <family val="2"/>
            <charset val="238"/>
          </rPr>
          <t xml:space="preserve">
při počítačovém zpracování se dopočítá automaticky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C8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</t>
        </r>
      </text>
    </comment>
    <comment ref="C14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 xml:space="preserve">
zdůvodněte nutnost investice, pokud je potřeba více než 2 000 znaků, nebo vkládat obrázky, atp. odkažte se zde na přílohu např. ve formátu MS Word.</t>
        </r>
      </text>
    </comment>
    <comment ref="C16" authorId="0" shapeId="0" xr:uid="{00000000-0006-0000-0300-000003000000}">
      <text>
        <r>
          <rPr>
            <sz val="9"/>
            <color indexed="81"/>
            <rFont val="Tahoma"/>
            <family val="2"/>
            <charset val="238"/>
          </rPr>
          <t xml:space="preserve">
uveďte zda a jak bude pořízovaný či opravovaný majetek využit pro veřejnost</t>
        </r>
      </text>
    </comment>
    <comment ref="C18" authorId="0" shapeId="0" xr:uid="{00000000-0006-0000-0300-000004000000}">
      <text>
        <r>
          <rPr>
            <sz val="9"/>
            <color indexed="81"/>
            <rFont val="Tahoma"/>
            <family val="2"/>
            <charset val="238"/>
          </rPr>
          <t xml:space="preserve">
uveďte jaké prostory, jak často komu pokytujete bezplatně</t>
        </r>
      </text>
    </comment>
    <comment ref="D22" authorId="0" shapeId="0" xr:uid="{00000000-0006-0000-0300-000005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10"/>
            <rFont val="Tahoma"/>
            <family val="2"/>
            <charset val="238"/>
          </rPr>
          <t>náklady je třeba rozlišit podle účetních pravidel,</t>
        </r>
        <r>
          <rPr>
            <sz val="9"/>
            <color indexed="81"/>
            <rFont val="Tahoma"/>
            <family val="2"/>
            <charset val="238"/>
          </rPr>
          <t xml:space="preserve"> v případě potřeby přidejte další řádky</t>
        </r>
      </text>
    </comment>
    <comment ref="D53" authorId="0" shapeId="0" xr:uid="{F421239B-DECB-46DE-9054-943C692D3241}">
      <text>
        <r>
          <rPr>
            <sz val="9"/>
            <color indexed="81"/>
            <rFont val="Tahoma"/>
            <family val="2"/>
            <charset val="238"/>
          </rPr>
          <t xml:space="preserve">
při počítačovém zpracování se dopočítá automaticky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A4" authorId="0" shapeId="0" xr:uid="{00000000-0006-0000-0400-000001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přílohy.
</t>
        </r>
        <r>
          <rPr>
            <b/>
            <sz val="9"/>
            <color indexed="10"/>
            <rFont val="Tahoma"/>
            <family val="2"/>
            <charset val="238"/>
          </rPr>
          <t>Při tisku se komentáře netisknou a jednotlivé listy formuláře jsou na 2 strany (doporučujeme oboustranný tisk)</t>
        </r>
      </text>
    </comment>
    <comment ref="G19" authorId="0" shapeId="0" xr:uid="{00000000-0006-0000-0400-000002000000}">
      <text>
        <r>
          <rPr>
            <sz val="9"/>
            <color indexed="81"/>
            <rFont val="Tahoma"/>
            <family val="2"/>
            <charset val="238"/>
          </rPr>
          <t xml:space="preserve">
Musí být vyplněno Ano nebo NE</t>
        </r>
      </text>
    </comment>
    <comment ref="C25" authorId="0" shapeId="0" xr:uid="{00000000-0006-0000-0400-000003000000}">
      <text>
        <r>
          <rPr>
            <sz val="9"/>
            <color indexed="81"/>
            <rFont val="Tahoma"/>
            <family val="2"/>
            <charset val="238"/>
          </rPr>
          <t xml:space="preserve">
osoba uvedená ve výpisu z rejstříku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A4" authorId="0" shapeId="0" xr:uid="{00000000-0006-0000-0500-000001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přílohy.
</t>
        </r>
        <r>
          <rPr>
            <b/>
            <sz val="9"/>
            <color indexed="10"/>
            <rFont val="Tahoma"/>
            <family val="2"/>
            <charset val="238"/>
          </rPr>
          <t>Při tisku se komentáře netisknou a jednotlivé listy formuláře jsou na 2 strany (doporučujeme oboustranný tisk)</t>
        </r>
      </text>
    </comment>
    <comment ref="C12" authorId="0" shapeId="0" xr:uid="{00000000-0006-0000-0500-000002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</t>
        </r>
      </text>
    </comment>
    <comment ref="D44" authorId="0" shapeId="0" xr:uid="{00000000-0006-0000-0500-000003000000}">
      <text>
        <r>
          <rPr>
            <sz val="9"/>
            <color indexed="81"/>
            <rFont val="Tahoma"/>
            <family val="2"/>
            <charset val="238"/>
          </rPr>
          <t xml:space="preserve">
při počítačovém zpracování se dopočítá automaticky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A4" authorId="0" shapeId="0" xr:uid="{00000000-0006-0000-0600-000001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přílohy.
</t>
        </r>
        <r>
          <rPr>
            <b/>
            <sz val="9"/>
            <color indexed="10"/>
            <rFont val="Tahoma"/>
            <family val="2"/>
            <charset val="238"/>
          </rPr>
          <t>Při tisku se komentáře netisknou a jednotlivé listy formuláře jsou na 2 strany (doporučujeme oboustranný tisk)</t>
        </r>
      </text>
    </comment>
    <comment ref="C12" authorId="0" shapeId="0" xr:uid="{00000000-0006-0000-0600-000002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</t>
        </r>
      </text>
    </comment>
    <comment ref="D45" authorId="0" shapeId="0" xr:uid="{00000000-0006-0000-0600-000003000000}">
      <text>
        <r>
          <rPr>
            <sz val="9"/>
            <color indexed="81"/>
            <rFont val="Tahoma"/>
            <family val="2"/>
            <charset val="238"/>
          </rPr>
          <t xml:space="preserve">
při počítačovém zpracování se dopočítá automaticky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Smékal Josef, Mgr.</author>
  </authors>
  <commentList>
    <comment ref="A4" authorId="0" shapeId="0" xr:uid="{00000000-0006-0000-0700-000001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přílohy.
</t>
        </r>
        <r>
          <rPr>
            <b/>
            <sz val="9"/>
            <color indexed="10"/>
            <rFont val="Tahoma"/>
            <family val="2"/>
            <charset val="238"/>
          </rPr>
          <t>Při tisku se komentáře netisknou a jednotlivé listy formuláře jsou na 2 strany (doporučujeme oboustranný tisk)</t>
        </r>
      </text>
    </comment>
    <comment ref="C12" authorId="0" shapeId="0" xr:uid="{00000000-0006-0000-0700-000002000000}">
      <text>
        <r>
          <rPr>
            <sz val="9"/>
            <color indexed="81"/>
            <rFont val="Tahoma"/>
            <family val="2"/>
            <charset val="238"/>
          </rPr>
          <t xml:space="preserve">
v případě vyplnění formuláře pomocí PC se vyplňují pouze obarvená pole, zbývající se doplní automaticky, platí i pro přílohy</t>
        </r>
      </text>
    </comment>
    <comment ref="D44" authorId="0" shapeId="0" xr:uid="{00000000-0006-0000-0700-000003000000}">
      <text>
        <r>
          <rPr>
            <sz val="9"/>
            <color indexed="81"/>
            <rFont val="Tahoma"/>
            <family val="2"/>
            <charset val="238"/>
          </rPr>
          <t xml:space="preserve">
při počítačovém zpracování se dopočítá automaticky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<sst xmlns="http://schemas.openxmlformats.org/spreadsheetml/2006/main" count="290" uniqueCount="199">
  <si>
    <t>Adresa:</t>
  </si>
  <si>
    <t>Kontaktní telefon:</t>
  </si>
  <si>
    <t>Kontaktní e-mail:</t>
  </si>
  <si>
    <t>Bankovní spojení:</t>
  </si>
  <si>
    <t>Seznam povinných i nepovinných příloh:</t>
  </si>
  <si>
    <t>Žádost o finanční podporu z dotačního programu</t>
  </si>
  <si>
    <t>Žadatel:</t>
  </si>
  <si>
    <t>(u fyzické osoby adresa bydliště,
u právnické osoby sídlo)</t>
  </si>
  <si>
    <t>Oprávněná osoba jednat:</t>
  </si>
  <si>
    <t>2.</t>
  </si>
  <si>
    <t>3.</t>
  </si>
  <si>
    <t>4.</t>
  </si>
  <si>
    <t>5.</t>
  </si>
  <si>
    <t>Den vyhotovení žádosti a podpis oprávněné osoby</t>
  </si>
  <si>
    <t>(např. organizační složka, zapsaný spolek, fyzická osoba atp.)</t>
  </si>
  <si>
    <t>Počet členů mladších 18 let</t>
  </si>
  <si>
    <t>Počet členů starších 65 let</t>
  </si>
  <si>
    <t>(název organizace, spolku, klubu atp.,  u fyzické osoby jméno a příjmení)</t>
  </si>
  <si>
    <t>Přínos činnosti žadatele pro občany města Rosice</t>
  </si>
  <si>
    <t>Poskytování vlastních prostor pro veřejnost</t>
  </si>
  <si>
    <t>Položka</t>
  </si>
  <si>
    <t>částka</t>
  </si>
  <si>
    <t>Celkem</t>
  </si>
  <si>
    <t>požadovaný grant</t>
  </si>
  <si>
    <t>členské příspěvky</t>
  </si>
  <si>
    <t>příjmy ze vstupného</t>
  </si>
  <si>
    <t>sponzorské dary</t>
  </si>
  <si>
    <t>Cílová skupina akce</t>
  </si>
  <si>
    <t>závodníci / soutěžící / účinkující</t>
  </si>
  <si>
    <t>Výše vstupného</t>
  </si>
  <si>
    <t>Regionální dosah akce</t>
  </si>
  <si>
    <t>Čestné prohlášení žadatele – právnické osoby</t>
  </si>
  <si>
    <t xml:space="preserve">1. </t>
  </si>
  <si>
    <t>Výpis z veřejnéhho rejstříku</t>
  </si>
  <si>
    <t>Čestné prohlášení:</t>
  </si>
  <si>
    <t>Žadatel podpisem na této žádosti čestně prohlašuje, že městu Rosice nedluží z jakéhokoliv titulu žádné finanční prostředky a není vůči městu v prodlení s plněním jakýchkoliv jiných povinností.</t>
  </si>
  <si>
    <t xml:space="preserve"> </t>
  </si>
  <si>
    <t>v kapitole 1 - soustavná činnost</t>
  </si>
  <si>
    <t>v kapitole 2 - jednorázové akce</t>
  </si>
  <si>
    <t>další vlastní zdroje</t>
  </si>
  <si>
    <t>jiné zdroje výše neuvedené</t>
  </si>
  <si>
    <t>Účel použití dotace</t>
  </si>
  <si>
    <t>(uvedeno na  formuláří jednotlivých kapitol)</t>
  </si>
  <si>
    <t>Procento spoluúčasti</t>
  </si>
  <si>
    <t>Reprezentace města na krajské, celorepublikové a mezinárodní úrovni</t>
  </si>
  <si>
    <t>Náklady na soustavnou a pravidelnou činnost</t>
  </si>
  <si>
    <t>Financování soustavné a pravidelné činnosti</t>
  </si>
  <si>
    <t>Termín a místo konání akce</t>
  </si>
  <si>
    <t>Účel použití dotace - Název akce</t>
  </si>
  <si>
    <t>Účel použití dotace - Název projektu</t>
  </si>
  <si>
    <t>Přínos a potřebnost akce</t>
  </si>
  <si>
    <t>Náklady na uspořádání akce</t>
  </si>
  <si>
    <t>Financování akce</t>
  </si>
  <si>
    <t>Diváci (účastníci)</t>
  </si>
  <si>
    <t>Žádost o finanční podporu v KAPITOLE 2 - jednotlivé akce</t>
  </si>
  <si>
    <t>Žádost o finanční podporu v KAPITOLE 3 - pořízení nebo opravy majetku</t>
  </si>
  <si>
    <t>Místo a doba uskutečnění investice nebo opravy</t>
  </si>
  <si>
    <t>Potřebnost pořízení nebo opravy majetku</t>
  </si>
  <si>
    <t>Náklady na pořízení nebo opravy majetku</t>
  </si>
  <si>
    <t>pořízení investičního majetku</t>
  </si>
  <si>
    <t>technické zhodnocení investičního majetku</t>
  </si>
  <si>
    <t>pořízení neinvestičního majetku</t>
  </si>
  <si>
    <t>oprava neinvestičního majetku</t>
  </si>
  <si>
    <t>spoluúčast žadatele v kapitole 1</t>
  </si>
  <si>
    <t>spoluúčast žadatele v kapitole 2</t>
  </si>
  <si>
    <t>spoluúčast žadatele v kapitole 3</t>
  </si>
  <si>
    <t>oprava investičního majetku</t>
  </si>
  <si>
    <t>Žádost o finanční podporu v KAPITOLE 1 - soustavná a pravidelná činnost</t>
  </si>
  <si>
    <t>Počet členů celkem</t>
  </si>
  <si>
    <t>Výše požadované dotace celkem</t>
  </si>
  <si>
    <t>Míra využití pořizovaného nebo opravovaného majetku pro veřejnost</t>
  </si>
  <si>
    <t>vlastní zdroje</t>
  </si>
  <si>
    <t>v kapitole 3 - pořízení nebo opravy majetku</t>
  </si>
  <si>
    <t>(u fyzické osoby datum narození)</t>
  </si>
  <si>
    <t>podle zák. č. 250/2000 Sb. o rozpočtových pravidlech územních rozpočtů ve znění p.p.</t>
  </si>
  <si>
    <t>podle zák. č. 320/2001 Sb. o finanční kontrole ve veřejné správě ve znění p.p.</t>
  </si>
  <si>
    <t>VYÚČTOVÁNÍ PŘIJATÉ VEŘEJNÉ PODPORY</t>
  </si>
  <si>
    <t>Počet stran příloh:</t>
  </si>
  <si>
    <t>KAPITOLA 1 - soustavná a pravidelná činnost</t>
  </si>
  <si>
    <t>Výše poskytnuté dotace celkem</t>
  </si>
  <si>
    <t>Výše poskytnuté dotace v Kapitole 1</t>
  </si>
  <si>
    <t>Minimální dokládaná částka</t>
  </si>
  <si>
    <t>KAPITOLA 2 - jednotlivé akce</t>
  </si>
  <si>
    <t>KAPITOLA 3 - pořízení nebo opravy majetku</t>
  </si>
  <si>
    <t>Výše poskytnuté dotace v Kapitole 2</t>
  </si>
  <si>
    <t>Náklady na akci</t>
  </si>
  <si>
    <t>Výše poskytnuté dotace v Kapitole 3</t>
  </si>
  <si>
    <t>parametry</t>
  </si>
  <si>
    <t>Pokyny pro vyplnění vyúčtování přijaté veřejné podpory (dále jen "vyúčtování"):</t>
  </si>
  <si>
    <t>Pojmy:</t>
  </si>
  <si>
    <t xml:space="preserve">Veřejnou podporou se rozumí finanční nebo nefinanční podpora, přiznaná a poskytnutá poskytovatelem z rozpočtu poskytovatele na </t>
  </si>
  <si>
    <t>základě uzavřené smlouvy</t>
  </si>
  <si>
    <t xml:space="preserve">Vyúčtováním se rozumí přehled příjmů a výdajů (příp. výnosů a nákladů) akce, který obsahuje údaje požadované poskytovatelem a </t>
  </si>
  <si>
    <t>předepsané přílohy.</t>
  </si>
  <si>
    <t>Vyúčtování se podává za každou akci, na kterou byla poskytnuta veřejná podpora z rozpočtu poskytovatele zvlášť.</t>
  </si>
  <si>
    <t>Pokyny k vyplnění řádků:</t>
  </si>
  <si>
    <t>v případě počítačového zpracování vyplňujte pouze zvýrazněná pole, ostatní buňky jsou uzamčeny
 (data z úvodního listu se propisují do dalších listů a počítá se automaticky spoluúčast)</t>
  </si>
  <si>
    <t>Příjemce veřejné podpory:</t>
  </si>
  <si>
    <t>uvede se název, sídlo, IČO v souladu s uzavřenou smlouvou</t>
  </si>
  <si>
    <t>(název, sídlo, IČO)</t>
  </si>
  <si>
    <t>(tedy vyúčtování podává subjekt,který veřejnou podporu přijal)</t>
  </si>
  <si>
    <t>(jméno, telefon, e-mail)</t>
  </si>
  <si>
    <t>Uvedení těchto kontaktních údajů je velmi důležité, neboť umožňuje</t>
  </si>
  <si>
    <t>operativní řešení případných nejasností apod. a je možno odstranit</t>
  </si>
  <si>
    <t>zdlouhavý a drahý poštovní styk.</t>
  </si>
  <si>
    <t>Název akce, na kterou byla veřejná</t>
  </si>
  <si>
    <t>uvede se název akce podle žádosti o grant</t>
  </si>
  <si>
    <t>podpora udělena:</t>
  </si>
  <si>
    <t>Výše přijaté veřejné podpory:</t>
  </si>
  <si>
    <t>uvede se částka, která byla poskytovatelem příjemci poskytnuta</t>
  </si>
  <si>
    <t>u plátců DPH se veškeré částky uvádí bez DPH</t>
  </si>
  <si>
    <t>Výše příjmů ze vstupného:</t>
  </si>
  <si>
    <t>uvede se výše příjmů z akce ze vstupného na akci</t>
  </si>
  <si>
    <t>Výše ostatních příjmů z akce:</t>
  </si>
  <si>
    <t xml:space="preserve">uvede se výše veškerých příjmů z akce, které nejsou zahrnuty v </t>
  </si>
  <si>
    <t xml:space="preserve">položkách číslo </t>
  </si>
  <si>
    <t>Výše celkových výdajů na akci:</t>
  </si>
  <si>
    <t>uvede se součet veškerých výdajů na akci</t>
  </si>
  <si>
    <t>Přílohy:</t>
  </si>
  <si>
    <t>Povinnou přílohou tohoto vyúčtování jsou kopie účetních dokladů, zaúčtovaných v souladu s obecně závaznými právními předpisy.</t>
  </si>
  <si>
    <t>Jsou-li do výdajů, hrazených z grantu zahrnovány pouze poměrné části doložených výdajů, musí být součástí dokladů doklad na celou</t>
  </si>
  <si>
    <t>částku, postup výpočtu těchto poměrných částí a zdůvodnění tohoto postupu.</t>
  </si>
  <si>
    <t>Součástí příloh u dokladů nehrazených hotově (faktury apod.) je i doklad o jejich proplacení (složenka, výpis z účtu, …).</t>
  </si>
  <si>
    <t>U akci pro uzavřený počet účastníků (např. školní výlety, zájezdy, …) je přílohou seznam účastníků (jméno, adresa, datum narození).</t>
  </si>
  <si>
    <t>Součástí tohoto vyúčtování je i závěrečná zpráva o akci, vypracovaná podle podmínek grantu (viz. podmínky pro přidělení grantů).</t>
  </si>
  <si>
    <t>Výše celkovýcu příjmů z akce:</t>
  </si>
  <si>
    <t>Osoba oprávněná jednat:</t>
  </si>
  <si>
    <t>Forma:</t>
  </si>
  <si>
    <t>Příjemcem veřejné podpory se rozumí fyzická nebo právnická osoba, jíž byla poskytnuta veřejná podpora z rozpočtu poskytovatele.</t>
  </si>
  <si>
    <t xml:space="preserve">uvede se jméno osoby oprávněné jednat za příjemce veřejné podpory, </t>
  </si>
  <si>
    <t>její telefonní číslo (nejlépe mobilní) a e-mailová adresa</t>
  </si>
  <si>
    <t>V případě nejasností nebo potřeby jakýchkoli konzultací kontaktujte   Odbor kanceláře starosty a OŽU MěÚ Rosice,</t>
  </si>
  <si>
    <t>Čestné prohlášení žadatele:</t>
  </si>
  <si>
    <t>Prohlašuji, že předložené vyúčtování včetně příloh je úplné a správné a jsem si vědom(-a) právních následků, které mohou z předložení neúplného a/nebo nesprávného vyúčtování vzniknout.</t>
  </si>
  <si>
    <t>rok žádosti</t>
  </si>
  <si>
    <t>Limity</t>
  </si>
  <si>
    <t>Kapitola 1</t>
  </si>
  <si>
    <t>Kapitola 2</t>
  </si>
  <si>
    <t>Kapitola 3</t>
  </si>
  <si>
    <t>IČ (u fyzické osoby datum narození):</t>
  </si>
  <si>
    <t>DIČ:</t>
  </si>
  <si>
    <t>Počet členů od 19 do 64 let</t>
  </si>
  <si>
    <t>Struktrura členské základny</t>
  </si>
  <si>
    <t>členové z Rosic</t>
  </si>
  <si>
    <t>mimorosičtí</t>
  </si>
  <si>
    <t>Letos</t>
  </si>
  <si>
    <t>Loni</t>
  </si>
  <si>
    <t>Předloni</t>
  </si>
  <si>
    <t>Před předloni</t>
  </si>
  <si>
    <t>jiné dotace a granty</t>
  </si>
  <si>
    <t xml:space="preserve">Hospodaření žadatele v přechozích letech </t>
  </si>
  <si>
    <t>Náklady</t>
  </si>
  <si>
    <t>Výnosy</t>
  </si>
  <si>
    <t>Počet hodin "soustavné činnosti" týdně</t>
  </si>
  <si>
    <t>Max požadavek</t>
  </si>
  <si>
    <t>Min spoluúčast</t>
  </si>
  <si>
    <t>Žadatel</t>
  </si>
  <si>
    <t xml:space="preserve">oddělení dotací a veřejných zákázek Bc. Janu Švihálkovou, tel. 546 492 187, e-mail: svihalkova@rosice.cz </t>
  </si>
  <si>
    <t>Pro zjednodušení zpracování žádostí, preferujeme zaslání formuláře datovou schránkou ve formátu XLSX.</t>
  </si>
  <si>
    <t>Forma</t>
  </si>
  <si>
    <t>IČ</t>
  </si>
  <si>
    <t>DIČ</t>
  </si>
  <si>
    <t>Plátce</t>
  </si>
  <si>
    <t>Adresa</t>
  </si>
  <si>
    <t>Osoba</t>
  </si>
  <si>
    <t>Telefon</t>
  </si>
  <si>
    <t>Mail</t>
  </si>
  <si>
    <t>účet</t>
  </si>
  <si>
    <t>Náklady Loni</t>
  </si>
  <si>
    <t>Výnosy Loni</t>
  </si>
  <si>
    <t>Náklady Předloni</t>
  </si>
  <si>
    <t>Výnosy Předloni</t>
  </si>
  <si>
    <t>Náklady Předpředloni</t>
  </si>
  <si>
    <t>R18</t>
  </si>
  <si>
    <t>MR18</t>
  </si>
  <si>
    <t>Rdospělí</t>
  </si>
  <si>
    <t>R65</t>
  </si>
  <si>
    <t>MR65</t>
  </si>
  <si>
    <t>Celkem členů</t>
  </si>
  <si>
    <t>MRdospělí</t>
  </si>
  <si>
    <t>K1Požadavek</t>
  </si>
  <si>
    <t>K1Spoluúčast</t>
  </si>
  <si>
    <t>K1%%</t>
  </si>
  <si>
    <t>K2Požadavek</t>
  </si>
  <si>
    <t>K2Spoluúčast</t>
  </si>
  <si>
    <t>K2%%</t>
  </si>
  <si>
    <t>K3Požadavek</t>
  </si>
  <si>
    <t>K3Spoluúčast</t>
  </si>
  <si>
    <t>K3%%</t>
  </si>
  <si>
    <t>Na řádku 3 jsou vytažené informace potřebné do vyhodnocovací tabulky, aby se nemusely přepisovat ručně</t>
  </si>
  <si>
    <t>Výnosy Předpředloni</t>
  </si>
  <si>
    <r>
      <t xml:space="preserve">Žadatel:
</t>
    </r>
    <r>
      <rPr>
        <sz val="12"/>
        <rFont val="Calibri"/>
        <family val="2"/>
        <charset val="238"/>
        <scheme val="minor"/>
      </rPr>
      <t>(název organizace, spolku, klubu atp., u fyzické osoby jméno a příjmení)</t>
    </r>
  </si>
  <si>
    <r>
      <t xml:space="preserve">Forma žadatele:
</t>
    </r>
    <r>
      <rPr>
        <sz val="12"/>
        <rFont val="Calibri"/>
        <family val="2"/>
        <charset val="238"/>
        <scheme val="minor"/>
      </rPr>
      <t>(např. organizační složka, spolek, fyzická osoba atp.)</t>
    </r>
  </si>
  <si>
    <r>
      <rPr>
        <b/>
        <sz val="12"/>
        <rFont val="Calibri"/>
        <family val="2"/>
        <charset val="238"/>
        <scheme val="minor"/>
      </rPr>
      <t>Plátce DPH</t>
    </r>
    <r>
      <rPr>
        <sz val="12"/>
        <rFont val="Calibri"/>
        <family val="2"/>
        <charset val="238"/>
        <scheme val="minor"/>
      </rPr>
      <t xml:space="preserve"> </t>
    </r>
    <r>
      <rPr>
        <i/>
        <sz val="12"/>
        <rFont val="Calibri"/>
        <family val="2"/>
        <charset val="238"/>
        <scheme val="minor"/>
      </rPr>
      <t>(uveďte Ano nebo NE)</t>
    </r>
  </si>
  <si>
    <r>
      <t xml:space="preserve">Adresa:
</t>
    </r>
    <r>
      <rPr>
        <sz val="12"/>
        <rFont val="Calibri"/>
        <family val="2"/>
        <charset val="238"/>
        <scheme val="minor"/>
      </rPr>
      <t>(u fyzické osoby adresa bydliště, u právnické osoby sídlo)</t>
    </r>
  </si>
  <si>
    <r>
      <rPr>
        <b/>
        <sz val="14"/>
        <rFont val="Calibri"/>
        <family val="2"/>
        <charset val="238"/>
        <scheme val="minor"/>
      </rPr>
      <t xml:space="preserve">město Rosice
</t>
    </r>
    <r>
      <rPr>
        <sz val="14"/>
        <rFont val="Calibri"/>
        <family val="2"/>
        <charset val="238"/>
        <scheme val="minor"/>
      </rPr>
      <t>Palackého nám. 13, 665 01 Rosice</t>
    </r>
  </si>
  <si>
    <r>
      <rPr>
        <b/>
        <sz val="12"/>
        <rFont val="Calibri"/>
        <family val="2"/>
        <charset val="238"/>
        <scheme val="minor"/>
      </rPr>
      <t>IČ / DIČ:</t>
    </r>
    <r>
      <rPr>
        <sz val="12"/>
        <rFont val="Calibri"/>
        <family val="2"/>
        <charset val="238"/>
        <scheme val="minor"/>
      </rPr>
      <t xml:space="preserve"> </t>
    </r>
  </si>
  <si>
    <t>Den vyhotovení vyúčtování a podpis oprávněné osoby</t>
  </si>
  <si>
    <t>Klub sportovní gymnastiky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</si>
</sst>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#,##0\ &quot;Kč&quot;"/>
    <numFmt numFmtId="165" formatCode="0\ %"/>
    <numFmt numFmtId="166" formatCode="_-* #,##0.00\ [$Kč-405]_-;\-* #,##0.00\ [$Kč-405]_-;_-* &quot;-&quot;??\ [$Kč-405]_-;_-@_-"/>
    <numFmt numFmtId="167" formatCode="_-* #,##0\ [$Kč-405]_-;\-* #,##0\ [$Kč-405]_-;_-* &quot;-&quot;??\ [$Kč-405]_-;_-@_-"/>
  </numFmts>
  <fonts count="33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8"/>
      <name val="Arial CE"/>
      <charset val="238"/>
    </font>
    <font>
      <sz val="12"/>
      <name val="Arial CE"/>
      <charset val="238"/>
    </font>
    <font>
      <b/>
      <sz val="13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9"/>
      <name val="Arial CE"/>
      <charset val="238"/>
    </font>
    <font>
      <u/>
      <sz val="10"/>
      <color theme="10"/>
      <name val="Arial"/>
      <family val="2"/>
      <charset val="238"/>
    </font>
    <font>
      <b/>
      <sz val="12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10"/>
      <name val="Tahoma"/>
      <family val="2"/>
      <charset val="238"/>
    </font>
    <font>
      <b/>
      <sz val="9"/>
      <color indexed="39"/>
      <name val="Tahoma"/>
      <family val="2"/>
      <charset val="238"/>
    </font>
    <font>
      <sz val="9"/>
      <color indexed="10"/>
      <name val="Tahoma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rgb="FFD7E4BD"/>
        <bgColor rgb="FFEBF1D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4" fontId="8" fillId="0" borderId="0" applyFont="0" applyFill="0" applyBorder="0" applyAlignment="0" applyProtection="0"/>
    <xf numFmtId="165" fontId="8" fillId="0" borderId="0" applyBorder="0" applyProtection="0"/>
  </cellStyleXfs>
  <cellXfs count="262">
    <xf numFmtId="0" fontId="0" fillId="0" borderId="0" xfId="0"/>
    <xf numFmtId="0" fontId="1" fillId="0" borderId="0" xfId="1"/>
    <xf numFmtId="164" fontId="0" fillId="0" borderId="0" xfId="0" applyNumberFormat="1"/>
    <xf numFmtId="0" fontId="2" fillId="0" borderId="0" xfId="0" applyFont="1"/>
    <xf numFmtId="0" fontId="6" fillId="0" borderId="0" xfId="1" applyFont="1" applyAlignment="1">
      <alignment horizontal="center" wrapText="1"/>
    </xf>
    <xf numFmtId="9" fontId="0" fillId="0" borderId="0" xfId="2" applyFont="1"/>
    <xf numFmtId="164" fontId="16" fillId="0" borderId="0" xfId="0" applyNumberFormat="1" applyFont="1"/>
    <xf numFmtId="0" fontId="4" fillId="0" borderId="0" xfId="1" applyFont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49" fontId="17" fillId="0" borderId="9" xfId="0" applyNumberFormat="1" applyFont="1" applyBorder="1" applyAlignment="1">
      <alignment vertical="center" wrapText="1"/>
    </xf>
    <xf numFmtId="167" fontId="17" fillId="7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49" fontId="17" fillId="3" borderId="9" xfId="0" applyNumberFormat="1" applyFont="1" applyFill="1" applyBorder="1" applyAlignment="1">
      <alignment vertical="center" wrapText="1"/>
    </xf>
    <xf numFmtId="49" fontId="17" fillId="8" borderId="9" xfId="0" applyNumberFormat="1" applyFont="1" applyFill="1" applyBorder="1" applyAlignment="1">
      <alignment vertical="center" wrapText="1"/>
    </xf>
    <xf numFmtId="49" fontId="17" fillId="9" borderId="9" xfId="0" applyNumberFormat="1" applyFont="1" applyFill="1" applyBorder="1" applyAlignment="1">
      <alignment vertical="center" wrapText="1"/>
    </xf>
    <xf numFmtId="167" fontId="17" fillId="10" borderId="9" xfId="0" applyNumberFormat="1" applyFont="1" applyFill="1" applyBorder="1" applyAlignment="1">
      <alignment vertical="center" wrapText="1"/>
    </xf>
    <xf numFmtId="167" fontId="17" fillId="11" borderId="9" xfId="0" applyNumberFormat="1" applyFont="1" applyFill="1" applyBorder="1" applyAlignment="1">
      <alignment vertical="center" wrapText="1"/>
    </xf>
    <xf numFmtId="0" fontId="7" fillId="12" borderId="0" xfId="0" applyFont="1" applyFill="1" applyAlignment="1">
      <alignment vertical="center"/>
    </xf>
    <xf numFmtId="167" fontId="2" fillId="0" borderId="0" xfId="0" applyNumberFormat="1" applyFont="1"/>
    <xf numFmtId="3" fontId="2" fillId="0" borderId="0" xfId="0" applyNumberFormat="1" applyFont="1"/>
    <xf numFmtId="167" fontId="0" fillId="0" borderId="0" xfId="0" applyNumberFormat="1"/>
    <xf numFmtId="10" fontId="0" fillId="0" borderId="0" xfId="2" applyNumberFormat="1" applyFont="1" applyFill="1" applyBorder="1"/>
    <xf numFmtId="0" fontId="2" fillId="13" borderId="0" xfId="0" applyFont="1" applyFill="1"/>
    <xf numFmtId="167" fontId="2" fillId="13" borderId="0" xfId="0" applyNumberFormat="1" applyFont="1" applyFill="1"/>
    <xf numFmtId="3" fontId="2" fillId="13" borderId="0" xfId="0" applyNumberFormat="1" applyFont="1" applyFill="1"/>
    <xf numFmtId="167" fontId="0" fillId="13" borderId="0" xfId="0" applyNumberFormat="1" applyFill="1"/>
    <xf numFmtId="10" fontId="0" fillId="13" borderId="0" xfId="2" applyNumberFormat="1" applyFont="1" applyFill="1" applyBorder="1"/>
    <xf numFmtId="0" fontId="0" fillId="13" borderId="0" xfId="0" applyFill="1"/>
    <xf numFmtId="0" fontId="2" fillId="0" borderId="9" xfId="0" applyFont="1" applyBorder="1"/>
    <xf numFmtId="167" fontId="2" fillId="0" borderId="9" xfId="0" applyNumberFormat="1" applyFont="1" applyBorder="1"/>
    <xf numFmtId="3" fontId="2" fillId="0" borderId="9" xfId="0" applyNumberFormat="1" applyFont="1" applyBorder="1"/>
    <xf numFmtId="167" fontId="0" fillId="0" borderId="9" xfId="0" applyNumberFormat="1" applyBorder="1"/>
    <xf numFmtId="10" fontId="0" fillId="0" borderId="9" xfId="2" applyNumberFormat="1" applyFont="1" applyFill="1" applyBorder="1"/>
    <xf numFmtId="0" fontId="19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19" fillId="0" borderId="0" xfId="0" applyFont="1"/>
    <xf numFmtId="0" fontId="19" fillId="0" borderId="0" xfId="1" applyFont="1"/>
    <xf numFmtId="0" fontId="21" fillId="0" borderId="0" xfId="1" applyFont="1" applyAlignment="1">
      <alignment horizontal="left" wrapText="1"/>
    </xf>
    <xf numFmtId="164" fontId="19" fillId="0" borderId="0" xfId="0" applyNumberFormat="1" applyFont="1"/>
    <xf numFmtId="0" fontId="21" fillId="0" borderId="0" xfId="1" applyFont="1" applyAlignment="1">
      <alignment wrapText="1"/>
    </xf>
    <xf numFmtId="0" fontId="21" fillId="0" borderId="0" xfId="1" applyFont="1"/>
    <xf numFmtId="0" fontId="21" fillId="0" borderId="0" xfId="1" applyFont="1" applyAlignment="1">
      <alignment vertical="top" wrapText="1"/>
    </xf>
    <xf numFmtId="0" fontId="19" fillId="0" borderId="0" xfId="1" applyFont="1" applyAlignment="1">
      <alignment vertical="top" wrapText="1"/>
    </xf>
    <xf numFmtId="0" fontId="21" fillId="0" borderId="0" xfId="1" applyFont="1" applyAlignment="1">
      <alignment horizontal="left" vertical="top" wrapText="1"/>
    </xf>
    <xf numFmtId="0" fontId="19" fillId="0" borderId="0" xfId="1" applyFont="1" applyAlignment="1">
      <alignment horizontal="left" vertical="top" wrapText="1"/>
    </xf>
    <xf numFmtId="0" fontId="19" fillId="0" borderId="0" xfId="1" applyFont="1" applyAlignment="1">
      <alignment horizontal="right" vertical="center"/>
    </xf>
    <xf numFmtId="0" fontId="19" fillId="4" borderId="14" xfId="1" applyFont="1" applyFill="1" applyBorder="1" applyAlignment="1" applyProtection="1">
      <alignment horizontal="center"/>
      <protection locked="0"/>
    </xf>
    <xf numFmtId="0" fontId="21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21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21" fillId="0" borderId="0" xfId="1" applyFont="1" applyAlignment="1">
      <alignment horizontal="right" vertical="center"/>
    </xf>
    <xf numFmtId="164" fontId="19" fillId="0" borderId="10" xfId="1" applyNumberFormat="1" applyFont="1" applyBorder="1" applyAlignment="1">
      <alignment horizontal="center" vertical="center"/>
    </xf>
    <xf numFmtId="10" fontId="19" fillId="0" borderId="20" xfId="2" applyNumberFormat="1" applyFont="1" applyBorder="1" applyAlignment="1">
      <alignment vertical="center"/>
    </xf>
    <xf numFmtId="0" fontId="19" fillId="0" borderId="10" xfId="1" applyFont="1" applyBorder="1" applyAlignment="1">
      <alignment horizontal="left" vertical="center"/>
    </xf>
    <xf numFmtId="0" fontId="19" fillId="0" borderId="12" xfId="1" applyFont="1" applyBorder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3" fontId="19" fillId="4" borderId="15" xfId="1" applyNumberFormat="1" applyFont="1" applyFill="1" applyBorder="1" applyAlignment="1" applyProtection="1">
      <alignment horizontal="center" vertical="center"/>
      <protection locked="0"/>
    </xf>
    <xf numFmtId="3" fontId="19" fillId="4" borderId="17" xfId="1" applyNumberFormat="1" applyFont="1" applyFill="1" applyBorder="1" applyAlignment="1" applyProtection="1">
      <alignment horizontal="center" vertical="center"/>
      <protection locked="0"/>
    </xf>
    <xf numFmtId="3" fontId="19" fillId="4" borderId="25" xfId="1" applyNumberFormat="1" applyFont="1" applyFill="1" applyBorder="1" applyAlignment="1" applyProtection="1">
      <alignment horizontal="center" vertical="center"/>
      <protection locked="0"/>
    </xf>
    <xf numFmtId="3" fontId="19" fillId="4" borderId="21" xfId="1" applyNumberFormat="1" applyFont="1" applyFill="1" applyBorder="1" applyAlignment="1" applyProtection="1">
      <alignment horizontal="center" vertical="center"/>
      <protection locked="0"/>
    </xf>
    <xf numFmtId="3" fontId="19" fillId="4" borderId="18" xfId="1" applyNumberFormat="1" applyFont="1" applyFill="1" applyBorder="1" applyAlignment="1" applyProtection="1">
      <alignment horizontal="center" vertical="center"/>
      <protection locked="0"/>
    </xf>
    <xf numFmtId="3" fontId="19" fillId="4" borderId="20" xfId="1" applyNumberFormat="1" applyFont="1" applyFill="1" applyBorder="1" applyAlignment="1" applyProtection="1">
      <alignment horizontal="center" vertical="center"/>
      <protection locked="0"/>
    </xf>
    <xf numFmtId="167" fontId="19" fillId="4" borderId="15" xfId="1" applyNumberFormat="1" applyFont="1" applyFill="1" applyBorder="1" applyAlignment="1" applyProtection="1">
      <alignment horizontal="center" vertical="center"/>
      <protection locked="0"/>
    </xf>
    <xf numFmtId="167" fontId="19" fillId="4" borderId="17" xfId="1" applyNumberFormat="1" applyFont="1" applyFill="1" applyBorder="1" applyAlignment="1" applyProtection="1">
      <alignment horizontal="center" vertical="center"/>
      <protection locked="0"/>
    </xf>
    <xf numFmtId="167" fontId="19" fillId="4" borderId="25" xfId="1" applyNumberFormat="1" applyFont="1" applyFill="1" applyBorder="1" applyAlignment="1" applyProtection="1">
      <alignment horizontal="center" vertical="center"/>
      <protection locked="0"/>
    </xf>
    <xf numFmtId="167" fontId="19" fillId="4" borderId="21" xfId="1" applyNumberFormat="1" applyFont="1" applyFill="1" applyBorder="1" applyAlignment="1" applyProtection="1">
      <alignment horizontal="center" vertical="center"/>
      <protection locked="0"/>
    </xf>
    <xf numFmtId="167" fontId="19" fillId="4" borderId="18" xfId="1" applyNumberFormat="1" applyFont="1" applyFill="1" applyBorder="1" applyAlignment="1" applyProtection="1">
      <alignment horizontal="center" vertical="center"/>
      <protection locked="0"/>
    </xf>
    <xf numFmtId="167" fontId="19" fillId="4" borderId="20" xfId="1" applyNumberFormat="1" applyFont="1" applyFill="1" applyBorder="1" applyAlignment="1" applyProtection="1">
      <alignment horizontal="center" vertical="center"/>
      <protection locked="0"/>
    </xf>
    <xf numFmtId="0" fontId="21" fillId="0" borderId="0" xfId="1" applyFont="1" applyAlignment="1">
      <alignment horizontal="left" vertical="top"/>
    </xf>
    <xf numFmtId="0" fontId="19" fillId="0" borderId="0" xfId="1" applyFont="1" applyAlignment="1" applyProtection="1">
      <alignment horizontal="left" vertical="center"/>
      <protection locked="0"/>
    </xf>
    <xf numFmtId="0" fontId="19" fillId="4" borderId="0" xfId="1" applyFont="1" applyFill="1" applyAlignment="1" applyProtection="1">
      <alignment horizontal="lef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0" applyFont="1" applyAlignment="1">
      <alignment vertical="top"/>
    </xf>
    <xf numFmtId="0" fontId="19" fillId="0" borderId="13" xfId="0" applyFont="1" applyBorder="1"/>
    <xf numFmtId="0" fontId="21" fillId="0" borderId="0" xfId="1" applyFont="1" applyAlignment="1">
      <alignment horizontal="center" wrapText="1"/>
    </xf>
    <xf numFmtId="0" fontId="21" fillId="0" borderId="0" xfId="1" applyFont="1" applyAlignment="1">
      <alignment horizontal="left"/>
    </xf>
    <xf numFmtId="0" fontId="19" fillId="0" borderId="0" xfId="0" applyFont="1" applyAlignment="1">
      <alignment vertical="top" wrapText="1"/>
    </xf>
    <xf numFmtId="0" fontId="21" fillId="3" borderId="15" xfId="1" applyFont="1" applyFill="1" applyBorder="1"/>
    <xf numFmtId="164" fontId="21" fillId="3" borderId="17" xfId="1" applyNumberFormat="1" applyFont="1" applyFill="1" applyBorder="1" applyAlignment="1">
      <alignment horizontal="center"/>
    </xf>
    <xf numFmtId="0" fontId="19" fillId="4" borderId="25" xfId="1" applyFont="1" applyFill="1" applyBorder="1" applyProtection="1">
      <protection locked="0"/>
    </xf>
    <xf numFmtId="164" fontId="19" fillId="4" borderId="21" xfId="1" applyNumberFormat="1" applyFont="1" applyFill="1" applyBorder="1" applyProtection="1">
      <protection locked="0"/>
    </xf>
    <xf numFmtId="0" fontId="21" fillId="3" borderId="25" xfId="1" applyFont="1" applyFill="1" applyBorder="1"/>
    <xf numFmtId="164" fontId="21" fillId="3" borderId="21" xfId="1" applyNumberFormat="1" applyFont="1" applyFill="1" applyBorder="1"/>
    <xf numFmtId="0" fontId="19" fillId="0" borderId="18" xfId="1" applyFont="1" applyBorder="1"/>
    <xf numFmtId="164" fontId="19" fillId="0" borderId="20" xfId="1" applyNumberFormat="1" applyFont="1" applyBorder="1"/>
    <xf numFmtId="164" fontId="19" fillId="0" borderId="0" xfId="1" applyNumberFormat="1" applyFont="1"/>
    <xf numFmtId="0" fontId="19" fillId="0" borderId="25" xfId="1" applyFont="1" applyBorder="1"/>
    <xf numFmtId="0" fontId="19" fillId="0" borderId="18" xfId="1" applyFont="1" applyBorder="1" applyProtection="1">
      <protection locked="0"/>
    </xf>
    <xf numFmtId="10" fontId="19" fillId="0" borderId="20" xfId="2" applyNumberFormat="1" applyFont="1" applyBorder="1"/>
    <xf numFmtId="9" fontId="24" fillId="0" borderId="0" xfId="2" applyFont="1"/>
    <xf numFmtId="0" fontId="19" fillId="0" borderId="0" xfId="1" applyFont="1" applyAlignment="1" applyProtection="1">
      <alignment vertical="top" wrapText="1"/>
      <protection locked="0"/>
    </xf>
    <xf numFmtId="0" fontId="21" fillId="0" borderId="15" xfId="1" applyFont="1" applyBorder="1" applyAlignment="1">
      <alignment horizontal="center" vertical="center" wrapText="1"/>
    </xf>
    <xf numFmtId="0" fontId="21" fillId="0" borderId="23" xfId="1" applyFont="1" applyBorder="1" applyAlignment="1">
      <alignment vertical="top"/>
    </xf>
    <xf numFmtId="3" fontId="21" fillId="4" borderId="22" xfId="1" applyNumberFormat="1" applyFont="1" applyFill="1" applyBorder="1" applyAlignment="1" applyProtection="1">
      <alignment horizontal="center" vertical="top"/>
      <protection locked="0"/>
    </xf>
    <xf numFmtId="0" fontId="21" fillId="0" borderId="0" xfId="1" applyFont="1" applyAlignment="1">
      <alignment vertical="center" wrapText="1"/>
    </xf>
    <xf numFmtId="164" fontId="21" fillId="4" borderId="10" xfId="1" applyNumberFormat="1" applyFont="1" applyFill="1" applyBorder="1" applyAlignment="1" applyProtection="1">
      <alignment horizontal="center" vertical="center" wrapText="1"/>
      <protection locked="0"/>
    </xf>
    <xf numFmtId="164" fontId="21" fillId="4" borderId="11" xfId="1" applyNumberFormat="1" applyFont="1" applyFill="1" applyBorder="1" applyAlignment="1" applyProtection="1">
      <alignment horizontal="center" vertical="center" wrapText="1"/>
      <protection locked="0"/>
    </xf>
    <xf numFmtId="164" fontId="21" fillId="4" borderId="12" xfId="1" applyNumberFormat="1" applyFont="1" applyFill="1" applyBorder="1" applyAlignment="1" applyProtection="1">
      <alignment horizontal="center" vertical="center" wrapText="1"/>
      <protection locked="0"/>
    </xf>
    <xf numFmtId="164" fontId="21" fillId="3" borderId="14" xfId="1" applyNumberFormat="1" applyFont="1" applyFill="1" applyBorder="1" applyAlignment="1">
      <alignment horizontal="center"/>
    </xf>
    <xf numFmtId="164" fontId="19" fillId="4" borderId="14" xfId="1" applyNumberFormat="1" applyFont="1" applyFill="1" applyBorder="1" applyAlignment="1" applyProtection="1">
      <alignment horizontal="right"/>
      <protection locked="0"/>
    </xf>
    <xf numFmtId="164" fontId="21" fillId="3" borderId="14" xfId="1" applyNumberFormat="1" applyFont="1" applyFill="1" applyBorder="1"/>
    <xf numFmtId="164" fontId="19" fillId="0" borderId="14" xfId="1" applyNumberFormat="1" applyFont="1" applyBorder="1"/>
    <xf numFmtId="164" fontId="19" fillId="4" borderId="14" xfId="1" applyNumberFormat="1" applyFont="1" applyFill="1" applyBorder="1" applyProtection="1">
      <protection locked="0"/>
    </xf>
    <xf numFmtId="0" fontId="27" fillId="0" borderId="0" xfId="0" applyFont="1"/>
    <xf numFmtId="0" fontId="11" fillId="0" borderId="0" xfId="1" applyFont="1" applyAlignment="1">
      <alignment horizontal="center" wrapText="1"/>
    </xf>
    <xf numFmtId="0" fontId="5" fillId="0" borderId="0" xfId="1" applyFont="1"/>
    <xf numFmtId="164" fontId="27" fillId="0" borderId="0" xfId="0" applyNumberFormat="1" applyFont="1"/>
    <xf numFmtId="0" fontId="27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0" fontId="21" fillId="0" borderId="0" xfId="1" applyFont="1" applyAlignment="1">
      <alignment horizontal="left" vertical="center" wrapText="1"/>
    </xf>
    <xf numFmtId="0" fontId="21" fillId="3" borderId="14" xfId="1" applyFont="1" applyFill="1" applyBorder="1"/>
    <xf numFmtId="0" fontId="19" fillId="0" borderId="14" xfId="1" applyFont="1" applyBorder="1"/>
    <xf numFmtId="0" fontId="19" fillId="4" borderId="14" xfId="1" applyFont="1" applyFill="1" applyBorder="1" applyProtection="1">
      <protection locked="0"/>
    </xf>
    <xf numFmtId="0" fontId="19" fillId="0" borderId="14" xfId="1" applyFont="1" applyBorder="1" applyProtection="1">
      <protection locked="0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wrapText="1"/>
    </xf>
    <xf numFmtId="0" fontId="19" fillId="4" borderId="8" xfId="1" applyFont="1" applyFill="1" applyBorder="1" applyAlignment="1" applyProtection="1">
      <alignment horizontal="center"/>
      <protection locked="0"/>
    </xf>
    <xf numFmtId="0" fontId="22" fillId="0" borderId="0" xfId="0" applyFont="1" applyAlignment="1">
      <alignment horizontal="left" vertical="top" wrapText="1"/>
    </xf>
    <xf numFmtId="0" fontId="21" fillId="0" borderId="11" xfId="0" applyFont="1" applyBorder="1" applyAlignment="1">
      <alignment vertical="center"/>
    </xf>
    <xf numFmtId="3" fontId="21" fillId="4" borderId="14" xfId="1" applyNumberFormat="1" applyFont="1" applyFill="1" applyBorder="1" applyAlignment="1" applyProtection="1">
      <alignment vertical="center"/>
      <protection locked="0"/>
    </xf>
    <xf numFmtId="0" fontId="28" fillId="0" borderId="0" xfId="1" applyFont="1" applyAlignment="1">
      <alignment vertical="top"/>
    </xf>
    <xf numFmtId="0" fontId="28" fillId="0" borderId="0" xfId="1" applyFont="1"/>
    <xf numFmtId="164" fontId="28" fillId="0" borderId="0" xfId="1" applyNumberFormat="1" applyFont="1"/>
    <xf numFmtId="0" fontId="28" fillId="0" borderId="13" xfId="0" applyFont="1" applyBorder="1"/>
    <xf numFmtId="0" fontId="28" fillId="0" borderId="0" xfId="0" applyFont="1"/>
    <xf numFmtId="0" fontId="28" fillId="0" borderId="27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27" xfId="0" applyFont="1" applyBorder="1"/>
    <xf numFmtId="0" fontId="28" fillId="0" borderId="23" xfId="0" applyFont="1" applyBorder="1"/>
    <xf numFmtId="0" fontId="28" fillId="0" borderId="4" xfId="0" applyFont="1" applyBorder="1"/>
    <xf numFmtId="0" fontId="28" fillId="0" borderId="6" xfId="0" applyFont="1" applyBorder="1"/>
    <xf numFmtId="0" fontId="28" fillId="0" borderId="1" xfId="0" applyFont="1" applyBorder="1"/>
    <xf numFmtId="0" fontId="28" fillId="0" borderId="3" xfId="0" applyFont="1" applyBorder="1"/>
    <xf numFmtId="0" fontId="28" fillId="0" borderId="30" xfId="0" applyFont="1" applyBorder="1"/>
    <xf numFmtId="0" fontId="28" fillId="0" borderId="31" xfId="0" applyFont="1" applyBorder="1"/>
    <xf numFmtId="0" fontId="28" fillId="0" borderId="32" xfId="0" applyFont="1" applyBorder="1"/>
    <xf numFmtId="0" fontId="28" fillId="0" borderId="33" xfId="0" applyFont="1" applyBorder="1"/>
    <xf numFmtId="0" fontId="28" fillId="5" borderId="1" xfId="0" applyFont="1" applyFill="1" applyBorder="1"/>
    <xf numFmtId="0" fontId="28" fillId="5" borderId="3" xfId="0" applyFont="1" applyFill="1" applyBorder="1"/>
    <xf numFmtId="0" fontId="28" fillId="5" borderId="4" xfId="0" applyFont="1" applyFill="1" applyBorder="1"/>
    <xf numFmtId="0" fontId="28" fillId="5" borderId="6" xfId="0" applyFont="1" applyFill="1" applyBorder="1"/>
    <xf numFmtId="0" fontId="19" fillId="0" borderId="0" xfId="1" applyFont="1" applyAlignment="1">
      <alignment horizontal="left" vertical="top" wrapText="1"/>
    </xf>
    <xf numFmtId="164" fontId="21" fillId="0" borderId="10" xfId="1" applyNumberFormat="1" applyFont="1" applyBorder="1" applyAlignment="1">
      <alignment horizontal="center" vertical="center"/>
    </xf>
    <xf numFmtId="164" fontId="21" fillId="0" borderId="12" xfId="1" applyNumberFormat="1" applyFont="1" applyBorder="1" applyAlignment="1">
      <alignment horizontal="center" vertical="center"/>
    </xf>
    <xf numFmtId="164" fontId="21" fillId="0" borderId="10" xfId="1" applyNumberFormat="1" applyFont="1" applyBorder="1" applyAlignment="1">
      <alignment horizontal="right" vertical="center"/>
    </xf>
    <xf numFmtId="164" fontId="21" fillId="0" borderId="12" xfId="1" applyNumberFormat="1" applyFont="1" applyBorder="1" applyAlignment="1">
      <alignment horizontal="right" vertical="center"/>
    </xf>
    <xf numFmtId="164" fontId="21" fillId="0" borderId="10" xfId="1" applyNumberFormat="1" applyFont="1" applyBorder="1" applyAlignment="1">
      <alignment vertical="center"/>
    </xf>
    <xf numFmtId="164" fontId="21" fillId="0" borderId="12" xfId="1" applyNumberFormat="1" applyFont="1" applyBorder="1" applyAlignment="1">
      <alignment vertical="center"/>
    </xf>
    <xf numFmtId="3" fontId="21" fillId="0" borderId="10" xfId="1" applyNumberFormat="1" applyFont="1" applyBorder="1" applyAlignment="1" applyProtection="1">
      <alignment horizontal="center" vertical="center"/>
      <protection locked="0"/>
    </xf>
    <xf numFmtId="3" fontId="21" fillId="0" borderId="12" xfId="1" applyNumberFormat="1" applyFont="1" applyBorder="1" applyAlignment="1" applyProtection="1">
      <alignment horizontal="center" vertical="center"/>
      <protection locked="0"/>
    </xf>
    <xf numFmtId="0" fontId="19" fillId="4" borderId="10" xfId="1" applyFont="1" applyFill="1" applyBorder="1" applyAlignment="1" applyProtection="1">
      <alignment horizontal="center" vertical="center"/>
      <protection locked="0"/>
    </xf>
    <xf numFmtId="0" fontId="19" fillId="4" borderId="12" xfId="1" applyFont="1" applyFill="1" applyBorder="1" applyAlignment="1" applyProtection="1">
      <alignment horizontal="center" vertical="center"/>
      <protection locked="0"/>
    </xf>
    <xf numFmtId="0" fontId="26" fillId="0" borderId="0" xfId="1" applyFont="1" applyAlignment="1">
      <alignment horizontal="left" wrapText="1"/>
    </xf>
    <xf numFmtId="2" fontId="25" fillId="2" borderId="0" xfId="1" applyNumberFormat="1" applyFont="1" applyFill="1" applyAlignment="1">
      <alignment horizontal="center" wrapText="1"/>
    </xf>
    <xf numFmtId="0" fontId="18" fillId="0" borderId="0" xfId="1" applyFont="1" applyAlignment="1">
      <alignment horizontal="center"/>
    </xf>
    <xf numFmtId="0" fontId="21" fillId="4" borderId="10" xfId="1" applyFont="1" applyFill="1" applyBorder="1" applyAlignment="1" applyProtection="1">
      <alignment horizontal="center" vertical="center" wrapText="1"/>
      <protection locked="0"/>
    </xf>
    <xf numFmtId="0" fontId="21" fillId="4" borderId="12" xfId="1" applyFont="1" applyFill="1" applyBorder="1" applyAlignment="1" applyProtection="1">
      <alignment horizontal="center" vertical="center" wrapText="1"/>
      <protection locked="0"/>
    </xf>
    <xf numFmtId="0" fontId="19" fillId="4" borderId="10" xfId="1" applyFont="1" applyFill="1" applyBorder="1" applyAlignment="1" applyProtection="1">
      <alignment horizontal="center" vertical="center" wrapText="1"/>
      <protection locked="0"/>
    </xf>
    <xf numFmtId="0" fontId="19" fillId="4" borderId="12" xfId="1" applyFont="1" applyFill="1" applyBorder="1" applyAlignment="1" applyProtection="1">
      <alignment horizontal="center" vertical="center" wrapText="1"/>
      <protection locked="0"/>
    </xf>
    <xf numFmtId="3" fontId="19" fillId="4" borderId="10" xfId="1" applyNumberFormat="1" applyFont="1" applyFill="1" applyBorder="1" applyAlignment="1" applyProtection="1">
      <alignment horizontal="center" vertical="center" wrapText="1"/>
      <protection locked="0"/>
    </xf>
    <xf numFmtId="3" fontId="19" fillId="4" borderId="12" xfId="1" applyNumberFormat="1" applyFont="1" applyFill="1" applyBorder="1" applyAlignment="1" applyProtection="1">
      <alignment horizontal="center" vertical="center" wrapText="1"/>
      <protection locked="0"/>
    </xf>
    <xf numFmtId="0" fontId="23" fillId="4" borderId="10" xfId="3" applyFont="1" applyFill="1" applyBorder="1" applyAlignment="1" applyProtection="1">
      <alignment horizontal="center" vertical="center" wrapText="1"/>
      <protection locked="0"/>
    </xf>
    <xf numFmtId="0" fontId="23" fillId="4" borderId="12" xfId="3" applyFont="1" applyFill="1" applyBorder="1" applyAlignment="1" applyProtection="1">
      <alignment horizontal="center" vertical="center" wrapText="1"/>
      <protection locked="0"/>
    </xf>
    <xf numFmtId="0" fontId="19" fillId="4" borderId="12" xfId="1" applyFont="1" applyFill="1" applyBorder="1" applyAlignment="1" applyProtection="1">
      <alignment vertical="top" wrapText="1"/>
      <protection locked="0"/>
    </xf>
    <xf numFmtId="0" fontId="19" fillId="4" borderId="10" xfId="1" applyFont="1" applyFill="1" applyBorder="1" applyAlignment="1" applyProtection="1">
      <alignment horizontal="left" vertical="top" wrapText="1"/>
      <protection locked="0"/>
    </xf>
    <xf numFmtId="0" fontId="19" fillId="4" borderId="12" xfId="1" applyFont="1" applyFill="1" applyBorder="1" applyAlignment="1" applyProtection="1">
      <alignment horizontal="left" vertical="top" wrapText="1"/>
      <protection locked="0"/>
    </xf>
    <xf numFmtId="0" fontId="19" fillId="4" borderId="10" xfId="1" applyFont="1" applyFill="1" applyBorder="1" applyAlignment="1" applyProtection="1">
      <alignment vertical="top" wrapText="1"/>
      <protection locked="0"/>
    </xf>
    <xf numFmtId="0" fontId="18" fillId="2" borderId="0" xfId="1" applyFont="1" applyFill="1" applyAlignment="1">
      <alignment horizontal="center" wrapText="1"/>
    </xf>
    <xf numFmtId="0" fontId="25" fillId="0" borderId="10" xfId="1" applyFont="1" applyBorder="1" applyAlignment="1">
      <alignment horizontal="center" vertical="center" wrapText="1"/>
    </xf>
    <xf numFmtId="0" fontId="25" fillId="0" borderId="11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19" fillId="0" borderId="10" xfId="1" applyFont="1" applyBorder="1" applyAlignment="1" applyProtection="1">
      <alignment horizontal="center"/>
      <protection locked="0"/>
    </xf>
    <xf numFmtId="0" fontId="19" fillId="0" borderId="12" xfId="1" applyFont="1" applyBorder="1" applyAlignment="1" applyProtection="1">
      <alignment horizontal="center"/>
      <protection locked="0"/>
    </xf>
    <xf numFmtId="0" fontId="19" fillId="4" borderId="10" xfId="1" applyFont="1" applyFill="1" applyBorder="1" applyProtection="1">
      <protection locked="0"/>
    </xf>
    <xf numFmtId="0" fontId="19" fillId="4" borderId="12" xfId="1" applyFont="1" applyFill="1" applyBorder="1" applyProtection="1">
      <protection locked="0"/>
    </xf>
    <xf numFmtId="0" fontId="19" fillId="0" borderId="10" xfId="1" applyFont="1" applyBorder="1"/>
    <xf numFmtId="0" fontId="19" fillId="0" borderId="12" xfId="1" applyFont="1" applyBorder="1"/>
    <xf numFmtId="0" fontId="21" fillId="3" borderId="10" xfId="1" applyFont="1" applyFill="1" applyBorder="1"/>
    <xf numFmtId="0" fontId="21" fillId="3" borderId="12" xfId="1" applyFont="1" applyFill="1" applyBorder="1"/>
    <xf numFmtId="0" fontId="19" fillId="4" borderId="10" xfId="1" applyFont="1" applyFill="1" applyBorder="1" applyAlignment="1" applyProtection="1">
      <alignment horizontal="left" vertical="top"/>
      <protection locked="0"/>
    </xf>
    <xf numFmtId="0" fontId="19" fillId="4" borderId="12" xfId="1" applyFont="1" applyFill="1" applyBorder="1" applyAlignment="1" applyProtection="1">
      <alignment horizontal="left" vertical="top"/>
      <protection locked="0"/>
    </xf>
    <xf numFmtId="0" fontId="21" fillId="0" borderId="35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3" fontId="21" fillId="4" borderId="34" xfId="0" applyNumberFormat="1" applyFont="1" applyFill="1" applyBorder="1" applyAlignment="1" applyProtection="1">
      <alignment horizontal="center" vertical="top"/>
      <protection locked="0"/>
    </xf>
    <xf numFmtId="3" fontId="21" fillId="4" borderId="37" xfId="0" applyNumberFormat="1" applyFont="1" applyFill="1" applyBorder="1" applyAlignment="1" applyProtection="1">
      <alignment horizontal="center" vertical="top"/>
      <protection locked="0"/>
    </xf>
    <xf numFmtId="0" fontId="21" fillId="0" borderId="11" xfId="1" applyFont="1" applyBorder="1" applyAlignment="1">
      <alignment horizontal="center" vertical="center" wrapText="1"/>
    </xf>
    <xf numFmtId="0" fontId="19" fillId="4" borderId="11" xfId="1" applyFont="1" applyFill="1" applyBorder="1" applyAlignment="1" applyProtection="1">
      <alignment horizontal="center" vertical="center" wrapText="1"/>
      <protection locked="0"/>
    </xf>
    <xf numFmtId="0" fontId="28" fillId="4" borderId="10" xfId="1" applyFont="1" applyFill="1" applyBorder="1" applyAlignment="1" applyProtection="1">
      <alignment horizontal="center" vertical="top" wrapText="1"/>
      <protection locked="0"/>
    </xf>
    <xf numFmtId="0" fontId="19" fillId="4" borderId="11" xfId="1" applyFont="1" applyFill="1" applyBorder="1" applyAlignment="1" applyProtection="1">
      <alignment horizontal="center" vertical="top" wrapText="1"/>
      <protection locked="0"/>
    </xf>
    <xf numFmtId="0" fontId="19" fillId="4" borderId="12" xfId="1" applyFont="1" applyFill="1" applyBorder="1" applyAlignment="1" applyProtection="1">
      <alignment horizontal="center" vertical="top" wrapText="1"/>
      <protection locked="0"/>
    </xf>
    <xf numFmtId="0" fontId="19" fillId="4" borderId="10" xfId="1" applyFont="1" applyFill="1" applyBorder="1" applyAlignment="1" applyProtection="1">
      <alignment horizontal="center" vertical="top" wrapText="1"/>
      <protection locked="0"/>
    </xf>
    <xf numFmtId="0" fontId="19" fillId="4" borderId="16" xfId="1" applyFont="1" applyFill="1" applyBorder="1" applyAlignment="1" applyProtection="1">
      <alignment horizontal="center" vertical="center"/>
      <protection locked="0"/>
    </xf>
    <xf numFmtId="0" fontId="19" fillId="4" borderId="17" xfId="1" applyFont="1" applyFill="1" applyBorder="1" applyAlignment="1" applyProtection="1">
      <alignment horizontal="center" vertical="center"/>
      <protection locked="0"/>
    </xf>
    <xf numFmtId="0" fontId="19" fillId="4" borderId="19" xfId="1" applyFont="1" applyFill="1" applyBorder="1" applyAlignment="1" applyProtection="1">
      <alignment horizontal="center" vertical="center"/>
      <protection locked="0"/>
    </xf>
    <xf numFmtId="0" fontId="19" fillId="4" borderId="20" xfId="1" applyFont="1" applyFill="1" applyBorder="1" applyAlignment="1" applyProtection="1">
      <alignment horizontal="center" vertical="center"/>
      <protection locked="0"/>
    </xf>
    <xf numFmtId="0" fontId="19" fillId="0" borderId="2" xfId="1" applyFont="1" applyBorder="1" applyAlignment="1">
      <alignment horizontal="right" vertical="center"/>
    </xf>
    <xf numFmtId="0" fontId="19" fillId="0" borderId="24" xfId="1" applyFont="1" applyBorder="1" applyAlignment="1">
      <alignment horizontal="right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5" fillId="2" borderId="0" xfId="1" applyFont="1" applyFill="1" applyAlignment="1">
      <alignment horizontal="center" wrapText="1"/>
    </xf>
    <xf numFmtId="0" fontId="21" fillId="0" borderId="0" xfId="1" applyFont="1" applyAlignment="1">
      <alignment horizontal="left" vertical="top" wrapText="1"/>
    </xf>
    <xf numFmtId="0" fontId="9" fillId="0" borderId="0" xfId="1" applyFont="1" applyAlignment="1">
      <alignment horizontal="center"/>
    </xf>
    <xf numFmtId="0" fontId="0" fillId="0" borderId="0" xfId="0" applyAlignment="1">
      <alignment horizontal="center"/>
    </xf>
    <xf numFmtId="164" fontId="21" fillId="4" borderId="10" xfId="1" applyNumberFormat="1" applyFont="1" applyFill="1" applyBorder="1" applyAlignment="1" applyProtection="1">
      <alignment vertical="center"/>
      <protection locked="0"/>
    </xf>
    <xf numFmtId="0" fontId="19" fillId="4" borderId="12" xfId="0" applyFont="1" applyFill="1" applyBorder="1" applyAlignment="1" applyProtection="1">
      <alignment vertical="center"/>
      <protection locked="0"/>
    </xf>
    <xf numFmtId="0" fontId="19" fillId="0" borderId="0" xfId="1" applyFont="1" applyAlignment="1">
      <alignment wrapText="1"/>
    </xf>
    <xf numFmtId="0" fontId="19" fillId="0" borderId="0" xfId="0" applyFont="1" applyAlignment="1">
      <alignment wrapText="1"/>
    </xf>
    <xf numFmtId="0" fontId="21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19" fillId="4" borderId="1" xfId="1" applyFont="1" applyFill="1" applyBorder="1" applyAlignment="1" applyProtection="1">
      <alignment horizontal="center" vertical="center" wrapText="1"/>
      <protection locked="0"/>
    </xf>
    <xf numFmtId="0" fontId="19" fillId="4" borderId="2" xfId="1" applyFont="1" applyFill="1" applyBorder="1" applyAlignment="1" applyProtection="1">
      <alignment horizontal="center" vertical="center" wrapText="1"/>
      <protection locked="0"/>
    </xf>
    <xf numFmtId="0" fontId="19" fillId="4" borderId="3" xfId="1" applyFont="1" applyFill="1" applyBorder="1" applyAlignment="1" applyProtection="1">
      <alignment horizontal="center" vertical="center" wrapText="1"/>
      <protection locked="0"/>
    </xf>
    <xf numFmtId="0" fontId="19" fillId="4" borderId="4" xfId="1" applyFont="1" applyFill="1" applyBorder="1" applyAlignment="1" applyProtection="1">
      <alignment horizontal="center" vertical="center" wrapText="1"/>
      <protection locked="0"/>
    </xf>
    <xf numFmtId="0" fontId="19" fillId="4" borderId="5" xfId="1" applyFont="1" applyFill="1" applyBorder="1" applyAlignment="1" applyProtection="1">
      <alignment horizontal="center" vertical="center" wrapText="1"/>
      <protection locked="0"/>
    </xf>
    <xf numFmtId="0" fontId="19" fillId="4" borderId="6" xfId="1" applyFont="1" applyFill="1" applyBorder="1" applyAlignment="1" applyProtection="1">
      <alignment horizontal="center" vertical="center" wrapText="1"/>
      <protection locked="0"/>
    </xf>
    <xf numFmtId="0" fontId="19" fillId="4" borderId="11" xfId="0" applyFont="1" applyFill="1" applyBorder="1" applyAlignment="1" applyProtection="1">
      <alignment horizontal="center" vertical="center" wrapText="1"/>
      <protection locked="0"/>
    </xf>
    <xf numFmtId="0" fontId="19" fillId="4" borderId="12" xfId="0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 applyProtection="1">
      <alignment horizontal="center" vertical="center" wrapText="1"/>
      <protection locked="0"/>
    </xf>
    <xf numFmtId="0" fontId="21" fillId="4" borderId="2" xfId="1" applyFont="1" applyFill="1" applyBorder="1" applyAlignment="1" applyProtection="1">
      <alignment horizontal="center" vertical="center" wrapText="1"/>
      <protection locked="0"/>
    </xf>
    <xf numFmtId="0" fontId="21" fillId="4" borderId="3" xfId="1" applyFont="1" applyFill="1" applyBorder="1" applyAlignment="1" applyProtection="1">
      <alignment horizontal="center" vertical="center" wrapText="1"/>
      <protection locked="0"/>
    </xf>
    <xf numFmtId="0" fontId="21" fillId="4" borderId="4" xfId="1" applyFont="1" applyFill="1" applyBorder="1" applyAlignment="1" applyProtection="1">
      <alignment horizontal="center" vertical="center" wrapText="1"/>
      <protection locked="0"/>
    </xf>
    <xf numFmtId="0" fontId="21" fillId="4" borderId="5" xfId="1" applyFont="1" applyFill="1" applyBorder="1" applyAlignment="1" applyProtection="1">
      <alignment horizontal="center" vertical="center" wrapText="1"/>
      <protection locked="0"/>
    </xf>
    <xf numFmtId="0" fontId="21" fillId="4" borderId="6" xfId="1" applyFont="1" applyFill="1" applyBorder="1" applyAlignment="1" applyProtection="1">
      <alignment horizontal="center" vertical="center" wrapText="1"/>
      <protection locked="0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4" borderId="4" xfId="0" applyFont="1" applyFill="1" applyBorder="1" applyAlignment="1" applyProtection="1">
      <alignment horizontal="center" vertical="center" wrapText="1"/>
      <protection locked="0"/>
    </xf>
    <xf numFmtId="0" fontId="19" fillId="4" borderId="5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center" vertical="center" wrapText="1"/>
      <protection locked="0"/>
    </xf>
    <xf numFmtId="0" fontId="19" fillId="4" borderId="15" xfId="1" applyFont="1" applyFill="1" applyBorder="1" applyAlignment="1" applyProtection="1">
      <alignment horizontal="center" vertical="center"/>
      <protection locked="0"/>
    </xf>
    <xf numFmtId="0" fontId="19" fillId="4" borderId="18" xfId="1" applyFont="1" applyFill="1" applyBorder="1" applyAlignment="1" applyProtection="1">
      <alignment horizontal="center" vertical="center"/>
      <protection locked="0"/>
    </xf>
    <xf numFmtId="0" fontId="20" fillId="0" borderId="10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9" fillId="0" borderId="0" xfId="1" applyFont="1" applyAlignment="1">
      <alignment horizontal="left" vertical="top" wrapText="1"/>
    </xf>
    <xf numFmtId="0" fontId="32" fillId="0" borderId="0" xfId="1" applyFont="1" applyAlignment="1">
      <alignment horizontal="center"/>
    </xf>
    <xf numFmtId="0" fontId="28" fillId="0" borderId="0" xfId="0" applyFont="1" applyAlignment="1">
      <alignment horizontal="center"/>
    </xf>
    <xf numFmtId="44" fontId="19" fillId="0" borderId="10" xfId="1" applyNumberFormat="1" applyFont="1" applyBorder="1" applyAlignment="1" applyProtection="1">
      <alignment vertical="top" wrapText="1"/>
      <protection locked="0"/>
    </xf>
    <xf numFmtId="0" fontId="19" fillId="0" borderId="12" xfId="1" applyFont="1" applyBorder="1" applyAlignment="1" applyProtection="1">
      <alignment vertical="top" wrapText="1"/>
      <protection locked="0"/>
    </xf>
    <xf numFmtId="166" fontId="21" fillId="0" borderId="1" xfId="4" applyNumberFormat="1" applyFont="1" applyBorder="1" applyAlignment="1">
      <alignment horizontal="center" vertical="center" wrapText="1"/>
    </xf>
    <xf numFmtId="166" fontId="21" fillId="0" borderId="3" xfId="4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66" fontId="19" fillId="4" borderId="1" xfId="4" applyNumberFormat="1" applyFont="1" applyFill="1" applyBorder="1" applyAlignment="1" applyProtection="1">
      <alignment horizontal="center" vertical="center" wrapText="1"/>
      <protection locked="0"/>
    </xf>
    <xf numFmtId="166" fontId="19" fillId="4" borderId="3" xfId="4" applyNumberFormat="1" applyFont="1" applyFill="1" applyBorder="1" applyAlignment="1" applyProtection="1">
      <alignment horizontal="center" vertical="center" wrapText="1"/>
      <protection locked="0"/>
    </xf>
    <xf numFmtId="166" fontId="21" fillId="0" borderId="10" xfId="4" applyNumberFormat="1" applyFont="1" applyBorder="1" applyAlignment="1">
      <alignment horizontal="center" vertical="center" wrapText="1"/>
    </xf>
    <xf numFmtId="166" fontId="21" fillId="0" borderId="12" xfId="4" applyNumberFormat="1" applyFont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28" fillId="5" borderId="28" xfId="0" applyFont="1" applyFill="1" applyBorder="1" applyAlignment="1">
      <alignment horizontal="center"/>
    </xf>
    <xf numFmtId="0" fontId="30" fillId="5" borderId="14" xfId="0" applyFont="1" applyFill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31" fillId="6" borderId="29" xfId="0" applyFont="1" applyFill="1" applyBorder="1" applyAlignment="1">
      <alignment horizontal="center" vertical="center" wrapText="1"/>
    </xf>
  </cellXfs>
  <cellStyles count="6">
    <cellStyle name="Hypertextový odkaz" xfId="3" builtinId="8"/>
    <cellStyle name="Měna" xfId="4" builtinId="4"/>
    <cellStyle name="Normální" xfId="0" builtinId="0"/>
    <cellStyle name="normální_List1" xfId="1" xr:uid="{00000000-0005-0000-0000-000003000000}"/>
    <cellStyle name="Percent 2" xfId="5" xr:uid="{00000000-0005-0000-0000-000004000000}"/>
    <cellStyle name="Procenta" xfId="2" builtinId="5"/>
  </cellStyles>
  <dxfs count="20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b/>
        <i val="0"/>
        <color rgb="FFFF0000"/>
      </font>
      <fill>
        <patternFill patternType="solid">
          <fgColor auto="1"/>
          <bgColor theme="0" tint="-0.34998626667073579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strike val="0"/>
        <color rgb="FFFFFF0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theme="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strike val="0"/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strike val="0"/>
        <color rgb="FFFFFF00"/>
      </font>
      <fill>
        <patternFill>
          <bgColor rgb="FFFF000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b/>
        <i val="0"/>
        <color rgb="FFFF0000"/>
      </font>
      <fill>
        <patternFill patternType="solid">
          <fgColor auto="1"/>
          <bgColor theme="0" tint="-0.34998626667073579"/>
        </patternFill>
      </fill>
    </dxf>
  </dxfs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073A1A39-4E0B-4BA2-A161-3D39603D69C5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409575</xdr:colOff>
      <xdr:row>3</xdr:row>
      <xdr:rowOff>38100</xdr:rowOff>
    </xdr:to>
    <xdr:sp macro="" textlink="">
      <xdr:nvSpPr>
        <xdr:cNvPr id="2062" name="AutoShape 14" descr="Město Rosice">
          <a:extLst>
            <a:ext uri="{FF2B5EF4-FFF2-40B4-BE49-F238E27FC236}">
              <a16:creationId xmlns:a16="http://schemas.microsoft.com/office/drawing/2014/main" id="{BECEA02E-4CC3-C562-547E-C531C9E02314}"/>
            </a:ext>
          </a:extLst>
        </xdr:cNvPr>
        <xdr:cNvSpPr>
          <a:spLocks noChangeAspect="1" noChangeArrowheads="1"/>
        </xdr:cNvSpPr>
      </xdr:nvSpPr>
      <xdr:spPr bwMode="auto">
        <a:xfrm>
          <a:off x="7096125" y="285750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2" name="Přímá spojnice 2">
          <a:extLst>
            <a:ext uri="{FF2B5EF4-FFF2-40B4-BE49-F238E27FC236}">
              <a16:creationId xmlns:a16="http://schemas.microsoft.com/office/drawing/2014/main" id="{523B6F6A-D8DD-402D-8E56-CC4BF1CB86F7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332D888A-5377-4C28-8D4D-FF5A90277D07}"/>
            </a:ext>
          </a:extLst>
        </xdr:cNvPr>
        <xdr:cNvCxnSpPr/>
      </xdr:nvCxnSpPr>
      <xdr:spPr>
        <a:xfrm>
          <a:off x="0" y="809625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BCC4ED2A-82CB-4DD9-9794-87E9E709A637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C6F7BA85-0397-46D7-ADFA-4FF5975DD0F8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C990EE0E-22AD-4F33-91BE-80AE43C40795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AF800F54-6389-45A7-ABB6-A8514A69FE20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0</xdr:col>
      <xdr:colOff>1162050</xdr:colOff>
      <xdr:row>1</xdr:row>
      <xdr:rowOff>95250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2EC2D26E-05E2-48B5-9AB6-83184F39C6DA}"/>
            </a:ext>
          </a:extLst>
        </xdr:cNvPr>
        <xdr:cNvCxnSpPr/>
      </xdr:nvCxnSpPr>
      <xdr:spPr>
        <a:xfrm>
          <a:off x="0" y="590550"/>
          <a:ext cx="1162050" cy="0"/>
        </a:xfrm>
        <a:prstGeom prst="line">
          <a:avLst/>
        </a:prstGeom>
        <a:ln w="25400">
          <a:solidFill>
            <a:srgbClr val="F4A42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FF0000"/>
  </sheetPr>
  <dimension ref="A1:F59"/>
  <sheetViews>
    <sheetView tabSelected="1" workbookViewId="0">
      <selection activeCell="F8" sqref="F8"/>
    </sheetView>
  </sheetViews>
  <sheetFormatPr defaultColWidth="9.140625" defaultRowHeight="15.75" x14ac:dyDescent="0.25"/>
  <cols>
    <col min="1" max="1" width="36" style="38" customWidth="1"/>
    <col min="2" max="2" width="3.7109375" style="38" customWidth="1"/>
    <col min="3" max="4" width="24.5703125" style="38" customWidth="1"/>
    <col min="5" max="5" width="9.140625" style="38"/>
    <col min="6" max="6" width="28.140625" style="38" customWidth="1"/>
    <col min="7" max="16384" width="9.140625" style="38"/>
  </cols>
  <sheetData>
    <row r="1" spans="1:6" ht="39" customHeight="1" x14ac:dyDescent="0.3">
      <c r="A1" s="157" t="s">
        <v>195</v>
      </c>
      <c r="B1" s="157"/>
      <c r="C1" s="157"/>
      <c r="D1" s="157"/>
    </row>
    <row r="2" spans="1:6" x14ac:dyDescent="0.25">
      <c r="A2" s="9"/>
      <c r="B2" s="9"/>
      <c r="C2" s="9"/>
      <c r="D2" s="9"/>
    </row>
    <row r="3" spans="1:6" ht="6" customHeight="1" x14ac:dyDescent="0.25">
      <c r="A3" s="36"/>
      <c r="B3" s="36"/>
      <c r="C3" s="36"/>
      <c r="D3" s="36"/>
    </row>
    <row r="4" spans="1:6" ht="24" customHeight="1" x14ac:dyDescent="0.35">
      <c r="A4" s="159" t="s">
        <v>5</v>
      </c>
      <c r="B4" s="159"/>
      <c r="C4" s="159"/>
      <c r="D4" s="159"/>
      <c r="E4" s="37"/>
    </row>
    <row r="5" spans="1:6" ht="4.9000000000000004" customHeight="1" x14ac:dyDescent="0.25">
      <c r="A5" s="37"/>
      <c r="B5" s="37"/>
      <c r="C5" s="37"/>
      <c r="D5" s="37"/>
    </row>
    <row r="6" spans="1:6" ht="43.15" customHeight="1" x14ac:dyDescent="0.35">
      <c r="A6" s="158" t="str">
        <f>_xlfn.CONCAT("Podpora činnosti spolků, sportovních oddílů a jednotlivců v Rosicích pro rok  ",parametry!B8)</f>
        <v>Podpora činnosti spolků, sportovních oddílů a jednotlivců v Rosicích pro rok  2026</v>
      </c>
      <c r="B6" s="158"/>
      <c r="C6" s="158"/>
      <c r="D6" s="158"/>
    </row>
    <row r="7" spans="1:6" ht="16.5" thickBot="1" x14ac:dyDescent="0.3">
      <c r="A7" s="39"/>
      <c r="B7" s="39"/>
      <c r="C7" s="39"/>
      <c r="D7" s="39"/>
    </row>
    <row r="8" spans="1:6" ht="63.75" thickBot="1" x14ac:dyDescent="0.3">
      <c r="A8" s="40" t="s">
        <v>191</v>
      </c>
      <c r="B8" s="39"/>
      <c r="C8" s="160"/>
      <c r="D8" s="161"/>
    </row>
    <row r="9" spans="1:6" s="41" customFormat="1" ht="9.9499999999999993" customHeight="1" thickBot="1" x14ac:dyDescent="0.3">
      <c r="A9" s="39"/>
      <c r="B9" s="39"/>
      <c r="C9" s="39"/>
      <c r="D9" s="39"/>
      <c r="E9" s="38"/>
      <c r="F9" s="38"/>
    </row>
    <row r="10" spans="1:6" s="41" customFormat="1" ht="48" thickBot="1" x14ac:dyDescent="0.3">
      <c r="A10" s="42" t="s">
        <v>192</v>
      </c>
      <c r="B10" s="39"/>
      <c r="C10" s="162"/>
      <c r="D10" s="163"/>
      <c r="E10" s="38"/>
      <c r="F10" s="38"/>
    </row>
    <row r="11" spans="1:6" s="41" customFormat="1" ht="9.9499999999999993" customHeight="1" thickBot="1" x14ac:dyDescent="0.3">
      <c r="A11" s="43"/>
      <c r="B11" s="39"/>
      <c r="C11" s="39"/>
      <c r="D11" s="39"/>
      <c r="E11" s="38"/>
      <c r="F11" s="38"/>
    </row>
    <row r="12" spans="1:6" s="41" customFormat="1" ht="16.5" customHeight="1" thickBot="1" x14ac:dyDescent="0.3">
      <c r="A12" s="44" t="s">
        <v>139</v>
      </c>
      <c r="B12" s="45"/>
      <c r="C12" s="155"/>
      <c r="D12" s="156"/>
      <c r="E12" s="38"/>
      <c r="F12" s="38"/>
    </row>
    <row r="13" spans="1:6" s="41" customFormat="1" ht="16.5" customHeight="1" thickBot="1" x14ac:dyDescent="0.3">
      <c r="A13" s="46" t="s">
        <v>140</v>
      </c>
      <c r="B13" s="45"/>
      <c r="C13" s="155"/>
      <c r="D13" s="156"/>
      <c r="E13" s="38"/>
      <c r="F13" s="38"/>
    </row>
    <row r="14" spans="1:6" s="41" customFormat="1" ht="15" customHeight="1" thickBot="1" x14ac:dyDescent="0.3">
      <c r="A14" s="47"/>
      <c r="B14" s="45"/>
      <c r="C14" s="48" t="s">
        <v>193</v>
      </c>
      <c r="D14" s="49"/>
      <c r="E14" s="38"/>
      <c r="F14" s="38"/>
    </row>
    <row r="15" spans="1:6" s="41" customFormat="1" ht="9.9499999999999993" customHeight="1" thickBot="1" x14ac:dyDescent="0.3">
      <c r="A15" s="39"/>
      <c r="B15" s="39"/>
      <c r="C15" s="39"/>
      <c r="D15" s="39"/>
      <c r="E15" s="38"/>
      <c r="F15" s="38"/>
    </row>
    <row r="16" spans="1:6" s="41" customFormat="1" ht="61.5" customHeight="1" thickBot="1" x14ac:dyDescent="0.3">
      <c r="A16" s="44" t="s">
        <v>194</v>
      </c>
      <c r="B16" s="39"/>
      <c r="C16" s="162"/>
      <c r="D16" s="163"/>
      <c r="E16" s="38"/>
      <c r="F16" s="38"/>
    </row>
    <row r="17" spans="1:6" s="41" customFormat="1" ht="9.9499999999999993" customHeight="1" thickBot="1" x14ac:dyDescent="0.3">
      <c r="A17" s="43"/>
      <c r="B17" s="39"/>
      <c r="C17" s="39"/>
      <c r="D17" s="39"/>
      <c r="E17" s="38"/>
      <c r="F17" s="38"/>
    </row>
    <row r="18" spans="1:6" s="41" customFormat="1" ht="20.100000000000001" customHeight="1" thickBot="1" x14ac:dyDescent="0.3">
      <c r="A18" s="50" t="s">
        <v>8</v>
      </c>
      <c r="B18" s="39"/>
      <c r="C18" s="162"/>
      <c r="D18" s="163"/>
      <c r="E18" s="38"/>
      <c r="F18" s="38"/>
    </row>
    <row r="19" spans="1:6" s="41" customFormat="1" ht="9.9499999999999993" customHeight="1" thickBot="1" x14ac:dyDescent="0.3">
      <c r="A19" s="50"/>
      <c r="B19" s="39"/>
      <c r="C19" s="39"/>
      <c r="D19" s="39"/>
      <c r="E19" s="38"/>
      <c r="F19" s="38"/>
    </row>
    <row r="20" spans="1:6" s="41" customFormat="1" ht="20.100000000000001" customHeight="1" thickBot="1" x14ac:dyDescent="0.3">
      <c r="A20" s="50" t="s">
        <v>1</v>
      </c>
      <c r="B20" s="39"/>
      <c r="C20" s="164"/>
      <c r="D20" s="165"/>
      <c r="E20" s="38"/>
      <c r="F20" s="38"/>
    </row>
    <row r="21" spans="1:6" s="41" customFormat="1" ht="9.9499999999999993" customHeight="1" thickBot="1" x14ac:dyDescent="0.3">
      <c r="A21" s="51"/>
      <c r="B21" s="39"/>
      <c r="C21" s="39"/>
      <c r="D21" s="39"/>
      <c r="E21" s="38"/>
      <c r="F21" s="38"/>
    </row>
    <row r="22" spans="1:6" s="41" customFormat="1" ht="20.100000000000001" customHeight="1" thickBot="1" x14ac:dyDescent="0.3">
      <c r="A22" s="50" t="s">
        <v>2</v>
      </c>
      <c r="B22" s="39"/>
      <c r="C22" s="166"/>
      <c r="D22" s="167"/>
      <c r="E22" s="38"/>
      <c r="F22" s="38"/>
    </row>
    <row r="23" spans="1:6" s="41" customFormat="1" ht="9.9499999999999993" customHeight="1" thickBot="1" x14ac:dyDescent="0.3">
      <c r="A23" s="51"/>
      <c r="B23" s="39"/>
      <c r="C23" s="39"/>
      <c r="D23" s="39"/>
      <c r="E23" s="38"/>
      <c r="F23" s="38"/>
    </row>
    <row r="24" spans="1:6" s="41" customFormat="1" ht="20.100000000000001" customHeight="1" thickBot="1" x14ac:dyDescent="0.3">
      <c r="A24" s="50" t="s">
        <v>3</v>
      </c>
      <c r="B24" s="39"/>
      <c r="C24" s="162"/>
      <c r="D24" s="163"/>
      <c r="E24" s="38"/>
      <c r="F24" s="38"/>
    </row>
    <row r="25" spans="1:6" s="41" customFormat="1" ht="7.15" customHeight="1" thickBot="1" x14ac:dyDescent="0.3">
      <c r="A25" s="50"/>
      <c r="B25" s="39"/>
      <c r="C25" s="39"/>
      <c r="D25" s="39"/>
      <c r="E25" s="38"/>
      <c r="F25" s="38"/>
    </row>
    <row r="26" spans="1:6" ht="20.100000000000001" customHeight="1" thickBot="1" x14ac:dyDescent="0.3">
      <c r="A26" s="50" t="s">
        <v>69</v>
      </c>
      <c r="B26" s="39"/>
      <c r="C26" s="147">
        <f>C27+C29+C31</f>
        <v>0</v>
      </c>
      <c r="D26" s="148"/>
    </row>
    <row r="27" spans="1:6" ht="20.100000000000001" customHeight="1" thickBot="1" x14ac:dyDescent="0.3">
      <c r="A27" s="52" t="s">
        <v>37</v>
      </c>
      <c r="B27" s="53"/>
      <c r="C27" s="149">
        <f>'Kapitola 1'!D47</f>
        <v>0</v>
      </c>
      <c r="D27" s="150"/>
    </row>
    <row r="28" spans="1:6" ht="20.100000000000001" customHeight="1" thickBot="1" x14ac:dyDescent="0.3">
      <c r="A28" s="54" t="s">
        <v>63</v>
      </c>
      <c r="B28" s="53"/>
      <c r="C28" s="55">
        <f>'Kapitola 1'!D48-'Kapitola 1'!D47</f>
        <v>0</v>
      </c>
      <c r="D28" s="56" t="str">
        <f>'Kapitola 1'!D49</f>
        <v xml:space="preserve"> </v>
      </c>
    </row>
    <row r="29" spans="1:6" ht="20.100000000000001" customHeight="1" thickBot="1" x14ac:dyDescent="0.3">
      <c r="A29" s="52" t="s">
        <v>38</v>
      </c>
      <c r="B29" s="53"/>
      <c r="C29" s="151">
        <f>'Kapitola 2'!E58</f>
        <v>0</v>
      </c>
      <c r="D29" s="152"/>
    </row>
    <row r="30" spans="1:6" ht="20.100000000000001" customHeight="1" thickBot="1" x14ac:dyDescent="0.3">
      <c r="A30" s="54" t="s">
        <v>64</v>
      </c>
      <c r="B30" s="53"/>
      <c r="C30" s="55">
        <f>'Kapitola 2'!E59-'Kapitola 2'!E58</f>
        <v>0</v>
      </c>
      <c r="D30" s="56" t="str">
        <f>'Kapitola 2'!E60</f>
        <v xml:space="preserve"> </v>
      </c>
    </row>
    <row r="31" spans="1:6" ht="20.100000000000001" customHeight="1" thickBot="1" x14ac:dyDescent="0.3">
      <c r="A31" s="52" t="s">
        <v>72</v>
      </c>
      <c r="B31" s="53"/>
      <c r="C31" s="151">
        <f>'Kapitola 3'!D51</f>
        <v>0</v>
      </c>
      <c r="D31" s="152"/>
    </row>
    <row r="32" spans="1:6" ht="20.100000000000001" customHeight="1" thickBot="1" x14ac:dyDescent="0.3">
      <c r="A32" s="54" t="s">
        <v>65</v>
      </c>
      <c r="B32" s="53"/>
      <c r="C32" s="55">
        <f>'Kapitola 3'!D52-'Kapitola 3'!D51</f>
        <v>0</v>
      </c>
      <c r="D32" s="56" t="str">
        <f>'Kapitola 3'!D53</f>
        <v xml:space="preserve"> </v>
      </c>
    </row>
    <row r="33" spans="1:6" ht="9.9499999999999993" customHeight="1" thickBot="1" x14ac:dyDescent="0.3">
      <c r="A33" s="50"/>
      <c r="B33" s="39"/>
      <c r="C33" s="39"/>
      <c r="D33" s="39"/>
    </row>
    <row r="34" spans="1:6" ht="19.5" customHeight="1" thickBot="1" x14ac:dyDescent="0.3">
      <c r="A34" s="50" t="s">
        <v>41</v>
      </c>
      <c r="B34" s="39"/>
      <c r="C34" s="57" t="s">
        <v>42</v>
      </c>
      <c r="D34" s="58"/>
    </row>
    <row r="35" spans="1:6" ht="6.95" customHeight="1" x14ac:dyDescent="0.25">
      <c r="A35" s="50"/>
      <c r="B35" s="39"/>
      <c r="C35" s="59"/>
      <c r="D35" s="60"/>
    </row>
    <row r="36" spans="1:6" s="41" customFormat="1" ht="20.65" customHeight="1" thickBot="1" x14ac:dyDescent="0.3">
      <c r="A36" s="50" t="s">
        <v>142</v>
      </c>
      <c r="B36" s="39"/>
      <c r="C36" s="43" t="s">
        <v>143</v>
      </c>
      <c r="D36" s="43" t="s">
        <v>144</v>
      </c>
      <c r="E36" s="38"/>
      <c r="F36" s="38"/>
    </row>
    <row r="37" spans="1:6" ht="20.100000000000001" customHeight="1" x14ac:dyDescent="0.25">
      <c r="A37" s="50" t="s">
        <v>15</v>
      </c>
      <c r="B37" s="39"/>
      <c r="C37" s="61"/>
      <c r="D37" s="62"/>
    </row>
    <row r="38" spans="1:6" ht="20.100000000000001" customHeight="1" x14ac:dyDescent="0.25">
      <c r="A38" s="50" t="s">
        <v>141</v>
      </c>
      <c r="B38" s="39"/>
      <c r="C38" s="63"/>
      <c r="D38" s="64"/>
    </row>
    <row r="39" spans="1:6" ht="20.100000000000001" customHeight="1" thickBot="1" x14ac:dyDescent="0.3">
      <c r="A39" s="50" t="s">
        <v>16</v>
      </c>
      <c r="B39" s="39"/>
      <c r="C39" s="65"/>
      <c r="D39" s="66"/>
    </row>
    <row r="40" spans="1:6" s="41" customFormat="1" ht="20.100000000000001" customHeight="1" thickBot="1" x14ac:dyDescent="0.3">
      <c r="A40" s="50" t="s">
        <v>68</v>
      </c>
      <c r="B40" s="39"/>
      <c r="C40" s="153">
        <f>SUM(C37:D39)</f>
        <v>0</v>
      </c>
      <c r="D40" s="154"/>
      <c r="E40" s="38"/>
      <c r="F40" s="38"/>
    </row>
    <row r="41" spans="1:6" s="41" customFormat="1" ht="29.65" customHeight="1" thickBot="1" x14ac:dyDescent="0.3">
      <c r="A41" s="43" t="s">
        <v>150</v>
      </c>
      <c r="B41" s="39"/>
      <c r="C41" s="43" t="s">
        <v>151</v>
      </c>
      <c r="D41" s="43" t="s">
        <v>152</v>
      </c>
      <c r="E41" s="38"/>
      <c r="F41" s="38"/>
    </row>
    <row r="42" spans="1:6" ht="20.100000000000001" customHeight="1" x14ac:dyDescent="0.25">
      <c r="A42" s="50" t="str">
        <f>CONCATENATE("Účetní závěrka ",parametry!B10)</f>
        <v>Účetní závěrka 2024</v>
      </c>
      <c r="B42" s="39"/>
      <c r="C42" s="67"/>
      <c r="D42" s="68"/>
    </row>
    <row r="43" spans="1:6" ht="20.100000000000001" customHeight="1" x14ac:dyDescent="0.25">
      <c r="A43" s="50" t="str">
        <f>CONCATENATE("Účetní závěrka ",parametry!B11)</f>
        <v>Účetní závěrka 2023</v>
      </c>
      <c r="B43" s="39"/>
      <c r="C43" s="69"/>
      <c r="D43" s="70"/>
    </row>
    <row r="44" spans="1:6" ht="20.100000000000001" customHeight="1" thickBot="1" x14ac:dyDescent="0.3">
      <c r="A44" s="50" t="str">
        <f>CONCATENATE("Účetní závěrka ",parametry!B12)</f>
        <v>Účetní závěrka 2022</v>
      </c>
      <c r="B44" s="39"/>
      <c r="C44" s="71"/>
      <c r="D44" s="72"/>
    </row>
    <row r="45" spans="1:6" ht="9.9499999999999993" customHeight="1" x14ac:dyDescent="0.25">
      <c r="A45" s="50"/>
      <c r="B45" s="39"/>
      <c r="C45" s="39"/>
      <c r="D45" s="39"/>
    </row>
    <row r="46" spans="1:6" ht="17.649999999999999" customHeight="1" x14ac:dyDescent="0.25">
      <c r="A46" s="73" t="s">
        <v>4</v>
      </c>
      <c r="B46" s="39"/>
      <c r="C46" s="39"/>
      <c r="D46" s="39"/>
    </row>
    <row r="47" spans="1:6" ht="12.75" customHeight="1" x14ac:dyDescent="0.25">
      <c r="A47" s="46"/>
      <c r="B47" s="59" t="s">
        <v>32</v>
      </c>
      <c r="C47" s="74" t="s">
        <v>31</v>
      </c>
      <c r="D47" s="74"/>
    </row>
    <row r="48" spans="1:6" ht="12.75" customHeight="1" x14ac:dyDescent="0.25">
      <c r="A48" s="46"/>
      <c r="B48" s="59" t="s">
        <v>9</v>
      </c>
      <c r="C48" s="74" t="s">
        <v>33</v>
      </c>
      <c r="D48" s="74"/>
    </row>
    <row r="49" spans="1:6" x14ac:dyDescent="0.25">
      <c r="A49" s="39"/>
      <c r="B49" s="59" t="s">
        <v>10</v>
      </c>
      <c r="C49" s="75"/>
      <c r="D49" s="75"/>
    </row>
    <row r="50" spans="1:6" x14ac:dyDescent="0.25">
      <c r="A50" s="39"/>
      <c r="B50" s="59" t="s">
        <v>11</v>
      </c>
      <c r="C50" s="75"/>
      <c r="D50" s="75"/>
    </row>
    <row r="51" spans="1:6" x14ac:dyDescent="0.25">
      <c r="A51" s="39"/>
      <c r="B51" s="59" t="s">
        <v>12</v>
      </c>
      <c r="C51" s="75"/>
      <c r="D51" s="75"/>
    </row>
    <row r="52" spans="1:6" x14ac:dyDescent="0.25">
      <c r="A52" s="39"/>
      <c r="B52" s="39"/>
      <c r="C52" s="76"/>
      <c r="D52" s="39"/>
    </row>
    <row r="53" spans="1:6" x14ac:dyDescent="0.25">
      <c r="A53" s="39"/>
      <c r="B53" s="39"/>
      <c r="C53" s="76"/>
      <c r="D53" s="39"/>
    </row>
    <row r="54" spans="1:6" ht="60.75" customHeight="1" x14ac:dyDescent="0.25">
      <c r="A54" s="50" t="s">
        <v>34</v>
      </c>
      <c r="B54" s="39"/>
      <c r="C54" s="146" t="s">
        <v>35</v>
      </c>
      <c r="D54" s="146"/>
      <c r="F54" s="77"/>
    </row>
    <row r="55" spans="1:6" x14ac:dyDescent="0.25">
      <c r="A55" s="39"/>
      <c r="B55" s="39"/>
      <c r="C55" s="76"/>
      <c r="D55" s="39"/>
    </row>
    <row r="56" spans="1:6" x14ac:dyDescent="0.25">
      <c r="A56" s="39"/>
      <c r="B56" s="39"/>
      <c r="C56" s="76"/>
      <c r="D56" s="39"/>
    </row>
    <row r="57" spans="1:6" x14ac:dyDescent="0.25">
      <c r="A57" s="39"/>
      <c r="B57" s="39"/>
      <c r="C57" s="76"/>
      <c r="D57" s="39"/>
    </row>
    <row r="58" spans="1:6" ht="14.25" customHeight="1" x14ac:dyDescent="0.25">
      <c r="A58" s="46" t="s">
        <v>13</v>
      </c>
      <c r="B58" s="46"/>
      <c r="C58" s="39"/>
      <c r="D58" s="39"/>
    </row>
    <row r="59" spans="1:6" ht="12.75" customHeight="1" x14ac:dyDescent="0.25">
      <c r="A59" s="46"/>
      <c r="B59" s="46"/>
      <c r="C59" s="78"/>
      <c r="D59" s="78"/>
    </row>
  </sheetData>
  <sheetProtection algorithmName="SHA-512" hashValue="E9xLR7WKAZitm9c5Ry8V7yBcW1a0NQb6bWl4LaqQguiGHMwNQngoRh/IUKk9vxtqJvB+6woX/i/KL47jlsCo/A==" saltValue="Wd6MI3zlWqqnEQ18TLQC7w==" spinCount="100000" sheet="1" objects="1" scenarios="1" formatCells="0"/>
  <mergeCells count="18">
    <mergeCell ref="C16:D16"/>
    <mergeCell ref="C18:D18"/>
    <mergeCell ref="C20:D20"/>
    <mergeCell ref="C22:D22"/>
    <mergeCell ref="C24:D24"/>
    <mergeCell ref="C12:D12"/>
    <mergeCell ref="C13:D13"/>
    <mergeCell ref="A1:D1"/>
    <mergeCell ref="A6:D6"/>
    <mergeCell ref="A4:D4"/>
    <mergeCell ref="C8:D8"/>
    <mergeCell ref="C10:D10"/>
    <mergeCell ref="C54:D54"/>
    <mergeCell ref="C26:D26"/>
    <mergeCell ref="C27:D27"/>
    <mergeCell ref="C29:D29"/>
    <mergeCell ref="C31:D31"/>
    <mergeCell ref="C40:D40"/>
  </mergeCells>
  <conditionalFormatting sqref="D28">
    <cfRule type="containsText" dxfId="18" priority="1" operator="containsText" text="nedostatečná spoluúčast">
      <formula>NOT(ISERROR(SEARCH("nedostatečná spoluúčast",D28)))</formula>
    </cfRule>
  </conditionalFormatting>
  <conditionalFormatting sqref="D30">
    <cfRule type="containsText" dxfId="17" priority="2" operator="containsText" text="nedostatečná spoluúčast">
      <formula>NOT(ISERROR(SEARCH("nedostatečná spoluúčast",D30)))</formula>
    </cfRule>
  </conditionalFormatting>
  <conditionalFormatting sqref="D32">
    <cfRule type="containsText" dxfId="16" priority="3" operator="containsText" text="nedostatečná spoluúčast">
      <formula>NOT(ISERROR(SEARCH("nedostatečná spoluúčast",D32)))</formula>
    </cfRule>
  </conditionalFormatting>
  <dataValidations count="1">
    <dataValidation type="list" allowBlank="1" showInputMessage="1" showErrorMessage="1" sqref="D14" xr:uid="{1EF28BC8-E0CE-45F3-A4B4-EFC10B8CF01A}">
      <formula1>"ANO, NE"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fitToWidth="0" fitToHeight="0" orientation="portrait" r:id="rId1"/>
  <headerFooter alignWithMargins="0"/>
  <rowBreaks count="1" manualBreakCount="1">
    <brk id="34" max="16383" man="1"/>
  </row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4" operator="greaterThan" id="{54DF2D14-64B9-460C-8E3A-62CDCDEFEA8F}">
            <xm:f>parametry!$B$14</xm:f>
            <x14:dxf>
              <font>
                <b/>
                <i val="0"/>
                <color rgb="FFFF0000"/>
              </font>
              <fill>
                <patternFill patternType="solid">
                  <fgColor auto="1"/>
                  <bgColor theme="0" tint="-0.34998626667073579"/>
                </patternFill>
              </fill>
            </x14:dxf>
          </x14:cfRule>
          <xm:sqref>C26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xr:uid="{45A0E7E7-7D3E-490D-8DC2-C3DFD8E9321A}">
          <x14:formula1>
            <xm:f>1000</xm:f>
          </x14:formula1>
          <x14:formula2>
            <xm:f>parametry!B14</xm:f>
          </x14:formula2>
          <xm:sqref>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FF0000"/>
  </sheetPr>
  <dimension ref="A1:G55"/>
  <sheetViews>
    <sheetView topLeftCell="A12" workbookViewId="0">
      <selection activeCell="C12" sqref="C12:D12"/>
    </sheetView>
  </sheetViews>
  <sheetFormatPr defaultColWidth="9.140625" defaultRowHeight="15.75" x14ac:dyDescent="0.25"/>
  <cols>
    <col min="1" max="1" width="36" style="38" customWidth="1"/>
    <col min="2" max="2" width="2.140625" style="38" customWidth="1"/>
    <col min="3" max="3" width="34.7109375" style="38" customWidth="1"/>
    <col min="4" max="4" width="13.5703125" style="38" customWidth="1"/>
    <col min="5" max="5" width="9.140625" style="38"/>
    <col min="6" max="6" width="28.140625" style="38" customWidth="1"/>
    <col min="7" max="7" width="13.42578125" style="41" customWidth="1"/>
    <col min="8" max="8" width="10.28515625" style="38" customWidth="1"/>
    <col min="9" max="16384" width="9.140625" style="38"/>
  </cols>
  <sheetData>
    <row r="1" spans="1:7" ht="39" customHeight="1" x14ac:dyDescent="0.3">
      <c r="A1" s="157" t="s">
        <v>195</v>
      </c>
      <c r="B1" s="157"/>
      <c r="C1" s="157"/>
      <c r="D1" s="157"/>
      <c r="G1" s="38"/>
    </row>
    <row r="2" spans="1:7" x14ac:dyDescent="0.25">
      <c r="A2" s="9"/>
      <c r="B2" s="9"/>
      <c r="C2" s="9"/>
      <c r="D2" s="9"/>
      <c r="G2" s="38"/>
    </row>
    <row r="3" spans="1:7" ht="13.5" customHeight="1" x14ac:dyDescent="0.25">
      <c r="A3" s="36"/>
      <c r="B3" s="36"/>
      <c r="C3" s="36"/>
      <c r="D3" s="36"/>
    </row>
    <row r="4" spans="1:7" ht="46.9" customHeight="1" x14ac:dyDescent="0.35">
      <c r="A4" s="172" t="str">
        <f>'Žádost o grant '!A6</f>
        <v>Podpora činnosti spolků, sportovních oddílů a jednotlivců v Rosicích pro rok  2026</v>
      </c>
      <c r="B4" s="172"/>
      <c r="C4" s="172"/>
      <c r="D4" s="172"/>
    </row>
    <row r="5" spans="1:7" ht="10.5" customHeight="1" thickBot="1" x14ac:dyDescent="0.3">
      <c r="A5" s="79"/>
      <c r="B5" s="79"/>
      <c r="C5" s="79"/>
      <c r="D5" s="79"/>
    </row>
    <row r="6" spans="1:7" ht="47.25" customHeight="1" thickBot="1" x14ac:dyDescent="0.3">
      <c r="A6" s="173" t="s">
        <v>67</v>
      </c>
      <c r="B6" s="174"/>
      <c r="C6" s="174"/>
      <c r="D6" s="175"/>
    </row>
    <row r="7" spans="1:7" ht="7.5" customHeight="1" thickBot="1" x14ac:dyDescent="0.3">
      <c r="A7" s="39"/>
      <c r="B7" s="39"/>
      <c r="C7" s="39"/>
      <c r="D7" s="39"/>
    </row>
    <row r="8" spans="1:7" ht="16.5" thickBot="1" x14ac:dyDescent="0.3">
      <c r="A8" s="80" t="s">
        <v>6</v>
      </c>
      <c r="B8" s="39"/>
      <c r="C8" s="176" t="s">
        <v>198</v>
      </c>
      <c r="D8" s="177"/>
    </row>
    <row r="9" spans="1:7" ht="9.9499999999999993" customHeight="1" thickBot="1" x14ac:dyDescent="0.3">
      <c r="A9" s="50"/>
      <c r="B9" s="39"/>
      <c r="C9" s="39"/>
      <c r="D9" s="39"/>
    </row>
    <row r="10" spans="1:7" ht="39.950000000000003" customHeight="1" thickBot="1" x14ac:dyDescent="0.3">
      <c r="A10" s="50" t="s">
        <v>49</v>
      </c>
      <c r="B10" s="39"/>
      <c r="C10" s="155"/>
      <c r="D10" s="156"/>
    </row>
    <row r="11" spans="1:7" ht="9.9499999999999993" customHeight="1" thickBot="1" x14ac:dyDescent="0.3">
      <c r="A11" s="51"/>
      <c r="B11" s="39"/>
      <c r="C11" s="39"/>
      <c r="D11" s="39"/>
    </row>
    <row r="12" spans="1:7" ht="107.1" customHeight="1" thickBot="1" x14ac:dyDescent="0.3">
      <c r="A12" s="44" t="s">
        <v>18</v>
      </c>
      <c r="B12" s="39"/>
      <c r="C12" s="171"/>
      <c r="D12" s="168"/>
      <c r="F12" s="81"/>
    </row>
    <row r="13" spans="1:7" ht="9.9499999999999993" customHeight="1" thickBot="1" x14ac:dyDescent="0.3">
      <c r="A13" s="51"/>
      <c r="B13" s="39"/>
      <c r="C13" s="39"/>
      <c r="D13" s="39"/>
    </row>
    <row r="14" spans="1:7" ht="37.5" customHeight="1" thickBot="1" x14ac:dyDescent="0.3">
      <c r="A14" s="44" t="s">
        <v>153</v>
      </c>
      <c r="B14" s="39"/>
      <c r="C14" s="171"/>
      <c r="D14" s="168"/>
      <c r="F14" s="81"/>
    </row>
    <row r="15" spans="1:7" ht="9.9499999999999993" customHeight="1" thickBot="1" x14ac:dyDescent="0.3">
      <c r="A15" s="51"/>
      <c r="B15" s="39"/>
      <c r="C15" s="39"/>
      <c r="D15" s="39"/>
      <c r="F15" s="81"/>
    </row>
    <row r="16" spans="1:7" ht="45.75" customHeight="1" thickBot="1" x14ac:dyDescent="0.3">
      <c r="A16" s="44" t="s">
        <v>44</v>
      </c>
      <c r="B16" s="39"/>
      <c r="C16" s="169"/>
      <c r="D16" s="170"/>
      <c r="F16" s="81"/>
    </row>
    <row r="17" spans="1:6" ht="9.9499999999999993" customHeight="1" thickBot="1" x14ac:dyDescent="0.3">
      <c r="A17" s="51"/>
      <c r="B17" s="39"/>
      <c r="C17" s="39"/>
      <c r="D17" s="39"/>
      <c r="F17" s="81"/>
    </row>
    <row r="18" spans="1:6" ht="39.950000000000003" customHeight="1" thickBot="1" x14ac:dyDescent="0.3">
      <c r="A18" s="44" t="s">
        <v>19</v>
      </c>
      <c r="B18" s="39"/>
      <c r="C18" s="169" t="s">
        <v>36</v>
      </c>
      <c r="D18" s="170"/>
      <c r="F18" s="81"/>
    </row>
    <row r="19" spans="1:6" ht="9.9499999999999993" customHeight="1" x14ac:dyDescent="0.25">
      <c r="A19" s="51"/>
      <c r="B19" s="39"/>
      <c r="C19" s="39"/>
      <c r="D19" s="39"/>
      <c r="F19" s="81"/>
    </row>
    <row r="20" spans="1:6" ht="9.9499999999999993" customHeight="1" thickBot="1" x14ac:dyDescent="0.3">
      <c r="A20" s="51"/>
      <c r="B20" s="39"/>
      <c r="C20" s="39"/>
      <c r="D20" s="39"/>
      <c r="F20" s="81"/>
    </row>
    <row r="21" spans="1:6" ht="13.15" customHeight="1" x14ac:dyDescent="0.25">
      <c r="A21" s="46" t="s">
        <v>45</v>
      </c>
      <c r="B21" s="39"/>
      <c r="C21" s="82" t="s">
        <v>20</v>
      </c>
      <c r="D21" s="83" t="s">
        <v>21</v>
      </c>
      <c r="F21" s="77"/>
    </row>
    <row r="22" spans="1:6" ht="15" customHeight="1" x14ac:dyDescent="0.25">
      <c r="A22" s="46"/>
      <c r="B22" s="39"/>
      <c r="C22" s="84"/>
      <c r="D22" s="85"/>
      <c r="F22" s="81"/>
    </row>
    <row r="23" spans="1:6" ht="15" customHeight="1" x14ac:dyDescent="0.25">
      <c r="A23" s="51"/>
      <c r="B23" s="39"/>
      <c r="C23" s="84"/>
      <c r="D23" s="85"/>
      <c r="F23" s="81"/>
    </row>
    <row r="24" spans="1:6" ht="15" customHeight="1" x14ac:dyDescent="0.25">
      <c r="A24" s="51"/>
      <c r="B24" s="39"/>
      <c r="C24" s="84"/>
      <c r="D24" s="85"/>
      <c r="F24" s="81"/>
    </row>
    <row r="25" spans="1:6" ht="15" customHeight="1" x14ac:dyDescent="0.25">
      <c r="A25" s="51"/>
      <c r="B25" s="39"/>
      <c r="C25" s="84"/>
      <c r="D25" s="85"/>
      <c r="F25" s="81"/>
    </row>
    <row r="26" spans="1:6" ht="15" customHeight="1" x14ac:dyDescent="0.25">
      <c r="A26" s="51"/>
      <c r="B26" s="39"/>
      <c r="C26" s="84"/>
      <c r="D26" s="85"/>
      <c r="F26" s="81"/>
    </row>
    <row r="27" spans="1:6" ht="15" customHeight="1" x14ac:dyDescent="0.25">
      <c r="A27" s="51"/>
      <c r="B27" s="39"/>
      <c r="C27" s="84"/>
      <c r="D27" s="85"/>
      <c r="F27" s="81"/>
    </row>
    <row r="28" spans="1:6" ht="15" customHeight="1" x14ac:dyDescent="0.25">
      <c r="A28" s="51"/>
      <c r="B28" s="39"/>
      <c r="C28" s="84"/>
      <c r="D28" s="85"/>
      <c r="F28" s="81"/>
    </row>
    <row r="29" spans="1:6" ht="15" customHeight="1" x14ac:dyDescent="0.25">
      <c r="A29" s="51"/>
      <c r="B29" s="39"/>
      <c r="C29" s="84"/>
      <c r="D29" s="85"/>
    </row>
    <row r="30" spans="1:6" ht="15" customHeight="1" x14ac:dyDescent="0.25">
      <c r="A30" s="51"/>
      <c r="B30" s="39"/>
      <c r="C30" s="84"/>
      <c r="D30" s="85"/>
    </row>
    <row r="31" spans="1:6" ht="15" customHeight="1" x14ac:dyDescent="0.25">
      <c r="A31" s="51"/>
      <c r="B31" s="39"/>
      <c r="C31" s="84"/>
      <c r="D31" s="85"/>
    </row>
    <row r="32" spans="1:6" ht="15" customHeight="1" x14ac:dyDescent="0.25">
      <c r="A32" s="51"/>
      <c r="B32" s="39"/>
      <c r="C32" s="84"/>
      <c r="D32" s="85"/>
    </row>
    <row r="33" spans="1:4" ht="15" customHeight="1" x14ac:dyDescent="0.25">
      <c r="A33" s="51"/>
      <c r="B33" s="39"/>
      <c r="C33" s="84"/>
      <c r="D33" s="85"/>
    </row>
    <row r="34" spans="1:4" ht="15" customHeight="1" x14ac:dyDescent="0.25">
      <c r="A34" s="51"/>
      <c r="B34" s="39"/>
      <c r="C34" s="84"/>
      <c r="D34" s="85"/>
    </row>
    <row r="35" spans="1:4" ht="15" customHeight="1" x14ac:dyDescent="0.25">
      <c r="A35" s="51"/>
      <c r="B35" s="39"/>
      <c r="C35" s="86" t="s">
        <v>22</v>
      </c>
      <c r="D35" s="87">
        <f>SUM(D22:D34)</f>
        <v>0</v>
      </c>
    </row>
    <row r="36" spans="1:4" ht="16.5" thickBot="1" x14ac:dyDescent="0.3">
      <c r="A36" s="51"/>
      <c r="B36" s="39"/>
      <c r="C36" s="88"/>
      <c r="D36" s="89"/>
    </row>
    <row r="37" spans="1:4" ht="16.5" thickBot="1" x14ac:dyDescent="0.3">
      <c r="A37" s="51"/>
      <c r="B37" s="39"/>
      <c r="C37" s="39"/>
      <c r="D37" s="90"/>
    </row>
    <row r="38" spans="1:4" ht="13.15" customHeight="1" x14ac:dyDescent="0.25">
      <c r="A38" s="46" t="s">
        <v>46</v>
      </c>
      <c r="B38" s="39"/>
      <c r="C38" s="82" t="s">
        <v>20</v>
      </c>
      <c r="D38" s="83" t="s">
        <v>21</v>
      </c>
    </row>
    <row r="39" spans="1:4" ht="15" customHeight="1" x14ac:dyDescent="0.25">
      <c r="A39" s="46"/>
      <c r="B39" s="39"/>
      <c r="C39" s="91" t="s">
        <v>24</v>
      </c>
      <c r="D39" s="85"/>
    </row>
    <row r="40" spans="1:4" ht="15" customHeight="1" x14ac:dyDescent="0.25">
      <c r="A40" s="51"/>
      <c r="B40" s="39"/>
      <c r="C40" s="84" t="s">
        <v>25</v>
      </c>
      <c r="D40" s="85"/>
    </row>
    <row r="41" spans="1:4" ht="15" customHeight="1" x14ac:dyDescent="0.25">
      <c r="A41" s="51"/>
      <c r="B41" s="39"/>
      <c r="C41" s="84" t="s">
        <v>26</v>
      </c>
      <c r="D41" s="85"/>
    </row>
    <row r="42" spans="1:4" ht="15" customHeight="1" x14ac:dyDescent="0.25">
      <c r="A42" s="51"/>
      <c r="B42" s="39"/>
      <c r="C42" s="84" t="s">
        <v>149</v>
      </c>
      <c r="D42" s="85"/>
    </row>
    <row r="43" spans="1:4" ht="15" customHeight="1" x14ac:dyDescent="0.25">
      <c r="A43" s="51"/>
      <c r="B43" s="39"/>
      <c r="C43" s="84" t="s">
        <v>39</v>
      </c>
      <c r="D43" s="85"/>
    </row>
    <row r="44" spans="1:4" ht="15" customHeight="1" x14ac:dyDescent="0.25">
      <c r="A44" s="51"/>
      <c r="B44" s="39"/>
      <c r="C44" s="84" t="s">
        <v>40</v>
      </c>
      <c r="D44" s="85"/>
    </row>
    <row r="45" spans="1:4" ht="15" customHeight="1" x14ac:dyDescent="0.25">
      <c r="A45" s="51"/>
      <c r="B45" s="39"/>
      <c r="C45" s="84"/>
      <c r="D45" s="85"/>
    </row>
    <row r="46" spans="1:4" ht="15" customHeight="1" x14ac:dyDescent="0.25">
      <c r="A46" s="51"/>
      <c r="B46" s="39"/>
      <c r="C46" s="84"/>
      <c r="D46" s="85"/>
    </row>
    <row r="47" spans="1:4" ht="15" customHeight="1" x14ac:dyDescent="0.25">
      <c r="A47" s="51"/>
      <c r="B47" s="39"/>
      <c r="C47" s="91" t="s">
        <v>23</v>
      </c>
      <c r="D47" s="85"/>
    </row>
    <row r="48" spans="1:4" ht="15" customHeight="1" x14ac:dyDescent="0.25">
      <c r="A48" s="51"/>
      <c r="B48" s="39"/>
      <c r="C48" s="86" t="s">
        <v>22</v>
      </c>
      <c r="D48" s="87">
        <f>SUM(D39:D47)</f>
        <v>0</v>
      </c>
    </row>
    <row r="49" spans="1:4" ht="15" customHeight="1" thickBot="1" x14ac:dyDescent="0.3">
      <c r="A49" s="51"/>
      <c r="B49" s="39"/>
      <c r="C49" s="92" t="s">
        <v>43</v>
      </c>
      <c r="D49" s="93" t="str">
        <f>IF(D48=0," ",IF(D50&lt;parametry!C15,"nedostatečná spoluúčast",D50))</f>
        <v xml:space="preserve"> </v>
      </c>
    </row>
    <row r="50" spans="1:4" ht="9.9499999999999993" customHeight="1" x14ac:dyDescent="0.25">
      <c r="A50" s="51"/>
      <c r="B50" s="39"/>
      <c r="C50" s="39"/>
      <c r="D50" s="94" t="e">
        <f>(D48-D47)/D48</f>
        <v>#DIV/0!</v>
      </c>
    </row>
    <row r="51" spans="1:4" ht="9.9499999999999993" customHeight="1" x14ac:dyDescent="0.25">
      <c r="A51" s="51"/>
      <c r="B51" s="39"/>
      <c r="C51" s="39"/>
      <c r="D51" s="90"/>
    </row>
    <row r="52" spans="1:4" ht="9.9499999999999993" customHeight="1" x14ac:dyDescent="0.25">
      <c r="A52" s="51"/>
      <c r="B52" s="39"/>
      <c r="C52" s="39"/>
      <c r="D52" s="90"/>
    </row>
    <row r="53" spans="1:4" ht="9.9499999999999993" customHeight="1" x14ac:dyDescent="0.25">
      <c r="A53" s="51"/>
      <c r="B53" s="39"/>
      <c r="C53" s="39"/>
      <c r="D53" s="39"/>
    </row>
    <row r="54" spans="1:4" ht="14.25" customHeight="1" x14ac:dyDescent="0.25">
      <c r="A54" s="46" t="s">
        <v>13</v>
      </c>
      <c r="B54" s="46"/>
      <c r="C54" s="39"/>
      <c r="D54" s="39"/>
    </row>
    <row r="55" spans="1:4" ht="12.75" customHeight="1" x14ac:dyDescent="0.25">
      <c r="A55" s="46"/>
      <c r="B55" s="46"/>
      <c r="C55" s="78"/>
      <c r="D55" s="78"/>
    </row>
  </sheetData>
  <sheetProtection algorithmName="SHA-512" hashValue="k7/0Fq8Tbbl0dKpcpb8fPw2onX6P0SbzHByX/b2dEQVYZS1H8iZhNwB1ZNrwvU7gRnbtGPMpAJGGbEQ01WrLXA==" saltValue="qxp/wqAvoKFLesviUBSUDg==" spinCount="100000" sheet="1" objects="1" scenarios="1" formatCells="0"/>
  <mergeCells count="9">
    <mergeCell ref="A1:D1"/>
    <mergeCell ref="C12:D12"/>
    <mergeCell ref="C16:D16"/>
    <mergeCell ref="C14:D14"/>
    <mergeCell ref="C18:D18"/>
    <mergeCell ref="A4:D4"/>
    <mergeCell ref="A6:D6"/>
    <mergeCell ref="C10:D10"/>
    <mergeCell ref="C8:D8"/>
  </mergeCells>
  <conditionalFormatting sqref="C8">
    <cfRule type="cellIs" dxfId="15" priority="7" operator="equal">
      <formula>0</formula>
    </cfRule>
  </conditionalFormatting>
  <conditionalFormatting sqref="D49">
    <cfRule type="containsText" dxfId="13" priority="2" operator="containsText" text="nedostatečná spoluúčast">
      <formula>NOT(ISERROR(SEARCH("nedostatečná spoluúčast",D49)))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36" max="16383" man="1"/>
  </row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Between" id="{C7E44A04-F9F5-4AFA-8C3E-12B3AC7D92CF}">
            <xm:f>0</xm:f>
            <xm:f>parametry!$B$15</xm:f>
            <x14:dxf>
              <font>
                <b/>
                <i val="0"/>
                <strike val="0"/>
                <color rgb="FFFFFF00"/>
              </font>
              <fill>
                <patternFill>
                  <bgColor rgb="FFFF0000"/>
                </patternFill>
              </fill>
            </x14:dxf>
          </x14:cfRule>
          <xm:sqref>D47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whole" allowBlank="1" showInputMessage="1" showErrorMessage="1" xr:uid="{00000000-0002-0000-0100-000000000000}">
          <x14:formula1>
            <xm:f>1000</xm:f>
          </x14:formula1>
          <x14:formula2>
            <xm:f>parametry!B15</xm:f>
          </x14:formula2>
          <xm:sqref>D47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rgb="FFFF0000"/>
  </sheetPr>
  <dimension ref="A1:E67"/>
  <sheetViews>
    <sheetView topLeftCell="A49" workbookViewId="0">
      <selection activeCell="C14" sqref="C14:E14"/>
    </sheetView>
  </sheetViews>
  <sheetFormatPr defaultColWidth="9.140625" defaultRowHeight="15.75" x14ac:dyDescent="0.25"/>
  <cols>
    <col min="1" max="1" width="36" style="38" customWidth="1"/>
    <col min="2" max="2" width="3.7109375" style="38" customWidth="1"/>
    <col min="3" max="3" width="26" style="38" customWidth="1"/>
    <col min="4" max="4" width="7.42578125" style="38" customWidth="1"/>
    <col min="5" max="5" width="14" style="38" customWidth="1"/>
    <col min="6" max="16384" width="9.140625" style="38"/>
  </cols>
  <sheetData>
    <row r="1" spans="1:5" ht="39" customHeight="1" x14ac:dyDescent="0.3">
      <c r="A1" s="157" t="s">
        <v>195</v>
      </c>
      <c r="B1" s="157"/>
      <c r="C1" s="157"/>
      <c r="D1" s="157"/>
    </row>
    <row r="2" spans="1:5" x14ac:dyDescent="0.25">
      <c r="A2" s="9"/>
      <c r="B2" s="9"/>
      <c r="C2" s="9"/>
      <c r="D2" s="9"/>
    </row>
    <row r="3" spans="1:5" ht="13.5" customHeight="1" x14ac:dyDescent="0.25">
      <c r="A3" s="36"/>
      <c r="B3" s="36"/>
      <c r="C3" s="36"/>
      <c r="D3" s="36"/>
      <c r="E3" s="36"/>
    </row>
    <row r="4" spans="1:5" ht="45.75" customHeight="1" x14ac:dyDescent="0.35">
      <c r="A4" s="172" t="str">
        <f>'Žádost o grant '!A6</f>
        <v>Podpora činnosti spolků, sportovních oddílů a jednotlivců v Rosicích pro rok  2026</v>
      </c>
      <c r="B4" s="172"/>
      <c r="C4" s="172"/>
      <c r="D4" s="172"/>
      <c r="E4" s="172"/>
    </row>
    <row r="5" spans="1:5" ht="10.5" customHeight="1" thickBot="1" x14ac:dyDescent="0.3">
      <c r="A5" s="79"/>
      <c r="B5" s="79"/>
      <c r="C5" s="79"/>
      <c r="D5" s="79"/>
      <c r="E5" s="79"/>
    </row>
    <row r="6" spans="1:5" ht="30" customHeight="1" thickBot="1" x14ac:dyDescent="0.3">
      <c r="A6" s="173" t="s">
        <v>54</v>
      </c>
      <c r="B6" s="174"/>
      <c r="C6" s="174"/>
      <c r="D6" s="174"/>
      <c r="E6" s="175"/>
    </row>
    <row r="7" spans="1:5" ht="16.5" thickBot="1" x14ac:dyDescent="0.3">
      <c r="A7" s="39"/>
      <c r="B7" s="39"/>
      <c r="C7" s="39"/>
      <c r="D7" s="39"/>
      <c r="E7" s="39"/>
    </row>
    <row r="8" spans="1:5" ht="16.5" thickBot="1" x14ac:dyDescent="0.3">
      <c r="A8" s="80" t="s">
        <v>6</v>
      </c>
      <c r="B8" s="39"/>
      <c r="C8" s="176">
        <f>'Žádost o grant '!C8:D8</f>
        <v>0</v>
      </c>
      <c r="D8" s="192"/>
      <c r="E8" s="177"/>
    </row>
    <row r="9" spans="1:5" ht="9.9499999999999993" customHeight="1" thickBot="1" x14ac:dyDescent="0.3">
      <c r="A9" s="50"/>
      <c r="B9" s="39"/>
      <c r="C9" s="39"/>
      <c r="D9" s="39"/>
      <c r="E9" s="39"/>
    </row>
    <row r="10" spans="1:5" ht="39.950000000000003" customHeight="1" thickBot="1" x14ac:dyDescent="0.3">
      <c r="A10" s="50" t="s">
        <v>48</v>
      </c>
      <c r="B10" s="39"/>
      <c r="C10" s="162"/>
      <c r="D10" s="193"/>
      <c r="E10" s="163"/>
    </row>
    <row r="11" spans="1:5" ht="9.9499999999999993" customHeight="1" thickBot="1" x14ac:dyDescent="0.3">
      <c r="A11" s="51"/>
      <c r="B11" s="39"/>
      <c r="C11" s="39"/>
      <c r="D11" s="39"/>
      <c r="E11" s="39"/>
    </row>
    <row r="12" spans="1:5" ht="20.100000000000001" customHeight="1" thickBot="1" x14ac:dyDescent="0.3">
      <c r="A12" s="52" t="s">
        <v>47</v>
      </c>
      <c r="B12" s="39"/>
      <c r="C12" s="162"/>
      <c r="D12" s="193"/>
      <c r="E12" s="163"/>
    </row>
    <row r="13" spans="1:5" ht="9.9499999999999993" customHeight="1" thickBot="1" x14ac:dyDescent="0.3">
      <c r="A13" s="51"/>
      <c r="B13" s="39"/>
      <c r="C13" s="39"/>
      <c r="D13" s="39"/>
      <c r="E13" s="39"/>
    </row>
    <row r="14" spans="1:5" ht="107.1" customHeight="1" thickBot="1" x14ac:dyDescent="0.3">
      <c r="A14" s="44" t="s">
        <v>50</v>
      </c>
      <c r="B14" s="39"/>
      <c r="C14" s="194"/>
      <c r="D14" s="195"/>
      <c r="E14" s="196"/>
    </row>
    <row r="15" spans="1:5" ht="9.9499999999999993" customHeight="1" thickBot="1" x14ac:dyDescent="0.3">
      <c r="A15" s="51"/>
      <c r="B15" s="39"/>
      <c r="C15" s="39"/>
      <c r="D15" s="39"/>
      <c r="E15" s="39"/>
    </row>
    <row r="16" spans="1:5" ht="39.950000000000003" customHeight="1" thickBot="1" x14ac:dyDescent="0.3">
      <c r="A16" s="44" t="s">
        <v>27</v>
      </c>
      <c r="B16" s="39"/>
      <c r="C16" s="197"/>
      <c r="D16" s="195"/>
      <c r="E16" s="196"/>
    </row>
    <row r="17" spans="1:5" ht="9.9499999999999993" customHeight="1" thickBot="1" x14ac:dyDescent="0.3">
      <c r="A17" s="51"/>
      <c r="B17" s="39"/>
      <c r="C17" s="39"/>
      <c r="D17" s="39"/>
      <c r="E17" s="39"/>
    </row>
    <row r="18" spans="1:5" ht="39.950000000000003" customHeight="1" thickBot="1" x14ac:dyDescent="0.3">
      <c r="A18" s="44" t="s">
        <v>30</v>
      </c>
      <c r="B18" s="39"/>
      <c r="C18" s="197"/>
      <c r="D18" s="195"/>
      <c r="E18" s="196"/>
    </row>
    <row r="19" spans="1:5" ht="9.9499999999999993" customHeight="1" thickBot="1" x14ac:dyDescent="0.3">
      <c r="A19" s="51"/>
      <c r="B19" s="39"/>
      <c r="C19" s="95"/>
      <c r="D19" s="95"/>
      <c r="E19" s="95"/>
    </row>
    <row r="20" spans="1:5" ht="31.15" customHeight="1" x14ac:dyDescent="0.25">
      <c r="A20" s="50"/>
      <c r="B20" s="39"/>
      <c r="C20" s="96" t="s">
        <v>53</v>
      </c>
      <c r="D20" s="188" t="s">
        <v>28</v>
      </c>
      <c r="E20" s="189"/>
    </row>
    <row r="21" spans="1:5" ht="15" customHeight="1" x14ac:dyDescent="0.25">
      <c r="A21" s="50" t="str">
        <f xml:space="preserve"> CONCATENATE("Očekávaná návštěvnost v roce ",parametry!B8)</f>
        <v>Očekávaná návštěvnost v roce 2026</v>
      </c>
      <c r="B21" s="97"/>
      <c r="C21" s="98"/>
      <c r="D21" s="190"/>
      <c r="E21" s="191"/>
    </row>
    <row r="22" spans="1:5" ht="15" customHeight="1" x14ac:dyDescent="0.25">
      <c r="A22" s="50" t="str">
        <f>CONCATENATE("    Návštěvnost akce v roce ",parametry!B9)</f>
        <v xml:space="preserve">    Návštěvnost akce v roce 2025</v>
      </c>
      <c r="B22" s="97"/>
      <c r="C22" s="98"/>
      <c r="D22" s="190"/>
      <c r="E22" s="191"/>
    </row>
    <row r="23" spans="1:5" ht="15" customHeight="1" x14ac:dyDescent="0.25">
      <c r="A23" s="50" t="str">
        <f>CONCATENATE("    Návštěvnost akce v roce ",parametry!B10)</f>
        <v xml:space="preserve">    Návštěvnost akce v roce 2024</v>
      </c>
      <c r="B23" s="97"/>
      <c r="C23" s="98"/>
      <c r="D23" s="190"/>
      <c r="E23" s="191"/>
    </row>
    <row r="24" spans="1:5" ht="15" customHeight="1" x14ac:dyDescent="0.25">
      <c r="A24" s="50" t="str">
        <f>CONCATENATE("    Návštěvnost akce v roce ",parametry!B11)</f>
        <v xml:space="preserve">    Návštěvnost akce v roce 2023</v>
      </c>
      <c r="B24" s="97"/>
      <c r="C24" s="98"/>
      <c r="D24" s="190"/>
      <c r="E24" s="191"/>
    </row>
    <row r="25" spans="1:5" ht="9.9499999999999993" customHeight="1" thickBot="1" x14ac:dyDescent="0.3">
      <c r="A25" s="51"/>
      <c r="B25" s="39"/>
      <c r="C25" s="39"/>
      <c r="D25" s="39"/>
      <c r="E25" s="39"/>
    </row>
    <row r="26" spans="1:5" ht="20.100000000000001" customHeight="1" thickBot="1" x14ac:dyDescent="0.3">
      <c r="A26" s="99" t="s">
        <v>29</v>
      </c>
      <c r="B26" s="39"/>
      <c r="C26" s="100"/>
      <c r="D26" s="101"/>
      <c r="E26" s="102"/>
    </row>
    <row r="27" spans="1:5" ht="9.9499999999999993" customHeight="1" thickBot="1" x14ac:dyDescent="0.3">
      <c r="A27" s="51"/>
      <c r="B27" s="39"/>
      <c r="C27" s="39"/>
      <c r="D27" s="39"/>
      <c r="E27" s="39"/>
    </row>
    <row r="28" spans="1:5" ht="16.5" thickBot="1" x14ac:dyDescent="0.3">
      <c r="A28" s="46" t="s">
        <v>51</v>
      </c>
      <c r="B28" s="39"/>
      <c r="C28" s="184" t="s">
        <v>20</v>
      </c>
      <c r="D28" s="185"/>
      <c r="E28" s="103" t="s">
        <v>21</v>
      </c>
    </row>
    <row r="29" spans="1:5" ht="15" customHeight="1" thickBot="1" x14ac:dyDescent="0.3">
      <c r="A29" s="46"/>
      <c r="B29" s="39"/>
      <c r="C29" s="186"/>
      <c r="D29" s="187"/>
      <c r="E29" s="104"/>
    </row>
    <row r="30" spans="1:5" ht="15" customHeight="1" thickBot="1" x14ac:dyDescent="0.3">
      <c r="A30" s="51"/>
      <c r="B30" s="39"/>
      <c r="C30" s="186"/>
      <c r="D30" s="187"/>
      <c r="E30" s="104"/>
    </row>
    <row r="31" spans="1:5" ht="15" customHeight="1" thickBot="1" x14ac:dyDescent="0.3">
      <c r="A31" s="51"/>
      <c r="B31" s="39"/>
      <c r="C31" s="186"/>
      <c r="D31" s="187"/>
      <c r="E31" s="104"/>
    </row>
    <row r="32" spans="1:5" ht="15" customHeight="1" thickBot="1" x14ac:dyDescent="0.3">
      <c r="A32" s="51"/>
      <c r="B32" s="39"/>
      <c r="C32" s="186"/>
      <c r="D32" s="187"/>
      <c r="E32" s="104"/>
    </row>
    <row r="33" spans="1:5" ht="15" customHeight="1" thickBot="1" x14ac:dyDescent="0.3">
      <c r="A33" s="51"/>
      <c r="B33" s="39"/>
      <c r="C33" s="186"/>
      <c r="D33" s="187"/>
      <c r="E33" s="104"/>
    </row>
    <row r="34" spans="1:5" ht="15" customHeight="1" thickBot="1" x14ac:dyDescent="0.3">
      <c r="A34" s="51"/>
      <c r="B34" s="39"/>
      <c r="C34" s="186"/>
      <c r="D34" s="187"/>
      <c r="E34" s="104"/>
    </row>
    <row r="35" spans="1:5" ht="15" customHeight="1" thickBot="1" x14ac:dyDescent="0.3">
      <c r="A35" s="51"/>
      <c r="B35" s="39"/>
      <c r="C35" s="186"/>
      <c r="D35" s="187"/>
      <c r="E35" s="104"/>
    </row>
    <row r="36" spans="1:5" ht="15" customHeight="1" thickBot="1" x14ac:dyDescent="0.3">
      <c r="A36" s="51"/>
      <c r="B36" s="39"/>
      <c r="C36" s="186"/>
      <c r="D36" s="187"/>
      <c r="E36" s="104"/>
    </row>
    <row r="37" spans="1:5" ht="15" customHeight="1" thickBot="1" x14ac:dyDescent="0.3">
      <c r="A37" s="51"/>
      <c r="B37" s="39"/>
      <c r="C37" s="186"/>
      <c r="D37" s="187"/>
      <c r="E37" s="104"/>
    </row>
    <row r="38" spans="1:5" ht="15" customHeight="1" thickBot="1" x14ac:dyDescent="0.3">
      <c r="A38" s="51"/>
      <c r="B38" s="39"/>
      <c r="C38" s="186"/>
      <c r="D38" s="187"/>
      <c r="E38" s="104"/>
    </row>
    <row r="39" spans="1:5" ht="15" customHeight="1" thickBot="1" x14ac:dyDescent="0.3">
      <c r="A39" s="51"/>
      <c r="B39" s="39"/>
      <c r="C39" s="186"/>
      <c r="D39" s="187"/>
      <c r="E39" s="104"/>
    </row>
    <row r="40" spans="1:5" ht="15" customHeight="1" thickBot="1" x14ac:dyDescent="0.3">
      <c r="A40" s="51"/>
      <c r="B40" s="39"/>
      <c r="C40" s="186"/>
      <c r="D40" s="187"/>
      <c r="E40" s="104"/>
    </row>
    <row r="41" spans="1:5" ht="15" customHeight="1" thickBot="1" x14ac:dyDescent="0.3">
      <c r="A41" s="51"/>
      <c r="B41" s="39"/>
      <c r="C41" s="186"/>
      <c r="D41" s="187"/>
      <c r="E41" s="104"/>
    </row>
    <row r="42" spans="1:5" ht="15" customHeight="1" thickBot="1" x14ac:dyDescent="0.3">
      <c r="A42" s="51"/>
      <c r="B42" s="39"/>
      <c r="C42" s="186"/>
      <c r="D42" s="187"/>
      <c r="E42" s="104"/>
    </row>
    <row r="43" spans="1:5" ht="15" customHeight="1" thickBot="1" x14ac:dyDescent="0.3">
      <c r="A43" s="51"/>
      <c r="B43" s="39"/>
      <c r="C43" s="186"/>
      <c r="D43" s="187"/>
      <c r="E43" s="104"/>
    </row>
    <row r="44" spans="1:5" ht="15" customHeight="1" thickBot="1" x14ac:dyDescent="0.3">
      <c r="A44" s="51"/>
      <c r="B44" s="39"/>
      <c r="C44" s="186"/>
      <c r="D44" s="187"/>
      <c r="E44" s="104"/>
    </row>
    <row r="45" spans="1:5" ht="15" customHeight="1" thickBot="1" x14ac:dyDescent="0.3">
      <c r="A45" s="51"/>
      <c r="B45" s="39"/>
      <c r="C45" s="186"/>
      <c r="D45" s="187"/>
      <c r="E45" s="104"/>
    </row>
    <row r="46" spans="1:5" ht="15" customHeight="1" thickBot="1" x14ac:dyDescent="0.3">
      <c r="A46" s="51"/>
      <c r="B46" s="39"/>
      <c r="C46" s="186"/>
      <c r="D46" s="187"/>
      <c r="E46" s="104"/>
    </row>
    <row r="47" spans="1:5" ht="15" customHeight="1" thickBot="1" x14ac:dyDescent="0.3">
      <c r="A47" s="51"/>
      <c r="B47" s="39"/>
      <c r="C47" s="184" t="s">
        <v>22</v>
      </c>
      <c r="D47" s="185"/>
      <c r="E47" s="105">
        <f>SUM(E29:E46)</f>
        <v>0</v>
      </c>
    </row>
    <row r="48" spans="1:5" ht="16.5" thickBot="1" x14ac:dyDescent="0.3">
      <c r="A48" s="51"/>
      <c r="B48" s="39"/>
      <c r="C48" s="39"/>
      <c r="E48" s="90"/>
    </row>
    <row r="49" spans="1:5" ht="16.5" thickBot="1" x14ac:dyDescent="0.3">
      <c r="A49" s="46" t="s">
        <v>52</v>
      </c>
      <c r="B49" s="39"/>
      <c r="C49" s="184" t="s">
        <v>20</v>
      </c>
      <c r="D49" s="185"/>
      <c r="E49" s="103" t="s">
        <v>21</v>
      </c>
    </row>
    <row r="50" spans="1:5" ht="15" customHeight="1" thickBot="1" x14ac:dyDescent="0.3">
      <c r="A50" s="46"/>
      <c r="B50" s="39"/>
      <c r="C50" s="182" t="s">
        <v>25</v>
      </c>
      <c r="D50" s="183"/>
      <c r="E50" s="106">
        <f>C26*C21</f>
        <v>0</v>
      </c>
    </row>
    <row r="51" spans="1:5" ht="15" customHeight="1" thickBot="1" x14ac:dyDescent="0.3">
      <c r="A51" s="51"/>
      <c r="B51" s="39"/>
      <c r="C51" s="182" t="s">
        <v>26</v>
      </c>
      <c r="D51" s="183"/>
      <c r="E51" s="107"/>
    </row>
    <row r="52" spans="1:5" ht="15" customHeight="1" thickBot="1" x14ac:dyDescent="0.3">
      <c r="A52" s="51"/>
      <c r="B52" s="39"/>
      <c r="C52" s="180" t="s">
        <v>39</v>
      </c>
      <c r="D52" s="181"/>
      <c r="E52" s="107"/>
    </row>
    <row r="53" spans="1:5" ht="15" customHeight="1" thickBot="1" x14ac:dyDescent="0.3">
      <c r="A53" s="51"/>
      <c r="B53" s="39"/>
      <c r="C53" s="180" t="s">
        <v>40</v>
      </c>
      <c r="D53" s="181"/>
      <c r="E53" s="107"/>
    </row>
    <row r="54" spans="1:5" ht="15" customHeight="1" thickBot="1" x14ac:dyDescent="0.3">
      <c r="A54" s="51"/>
      <c r="B54" s="39"/>
      <c r="C54" s="180"/>
      <c r="D54" s="181"/>
      <c r="E54" s="107"/>
    </row>
    <row r="55" spans="1:5" ht="15" customHeight="1" thickBot="1" x14ac:dyDescent="0.3">
      <c r="A55" s="51"/>
      <c r="B55" s="39"/>
      <c r="C55" s="180"/>
      <c r="D55" s="181"/>
      <c r="E55" s="107"/>
    </row>
    <row r="56" spans="1:5" ht="15" customHeight="1" thickBot="1" x14ac:dyDescent="0.3">
      <c r="A56" s="51"/>
      <c r="B56" s="39"/>
      <c r="C56" s="180"/>
      <c r="D56" s="181"/>
      <c r="E56" s="107"/>
    </row>
    <row r="57" spans="1:5" ht="15" customHeight="1" thickBot="1" x14ac:dyDescent="0.3">
      <c r="A57" s="51"/>
      <c r="B57" s="39"/>
      <c r="C57" s="180"/>
      <c r="D57" s="181"/>
      <c r="E57" s="107"/>
    </row>
    <row r="58" spans="1:5" ht="15" customHeight="1" thickBot="1" x14ac:dyDescent="0.3">
      <c r="A58" s="51"/>
      <c r="B58" s="39"/>
      <c r="C58" s="182" t="s">
        <v>23</v>
      </c>
      <c r="D58" s="183"/>
      <c r="E58" s="85">
        <f>E47-SUM(E50:E57)</f>
        <v>0</v>
      </c>
    </row>
    <row r="59" spans="1:5" ht="15" customHeight="1" thickBot="1" x14ac:dyDescent="0.3">
      <c r="A59" s="51"/>
      <c r="B59" s="39"/>
      <c r="C59" s="184" t="s">
        <v>22</v>
      </c>
      <c r="D59" s="185"/>
      <c r="E59" s="105">
        <f>SUM(E50:E58)</f>
        <v>0</v>
      </c>
    </row>
    <row r="60" spans="1:5" ht="15" customHeight="1" thickBot="1" x14ac:dyDescent="0.3">
      <c r="A60" s="51"/>
      <c r="B60" s="39"/>
      <c r="C60" s="178" t="s">
        <v>43</v>
      </c>
      <c r="D60" s="179"/>
      <c r="E60" s="93" t="str">
        <f>IF(E59=0," ",IF(E61&lt;parametry!C16,"nedostatečná spoluúčast",E61))</f>
        <v xml:space="preserve"> </v>
      </c>
    </row>
    <row r="61" spans="1:5" ht="9.9499999999999993" customHeight="1" x14ac:dyDescent="0.25">
      <c r="A61" s="51"/>
      <c r="B61" s="39"/>
      <c r="C61" s="39"/>
      <c r="D61" s="39"/>
      <c r="E61" s="94" t="e">
        <f>(E59-E58)/E59</f>
        <v>#DIV/0!</v>
      </c>
    </row>
    <row r="62" spans="1:5" ht="9.9499999999999993" customHeight="1" x14ac:dyDescent="0.25">
      <c r="A62" s="51"/>
      <c r="B62" s="39"/>
      <c r="C62" s="39"/>
      <c r="D62" s="39"/>
      <c r="E62" s="90"/>
    </row>
    <row r="63" spans="1:5" ht="9.9499999999999993" customHeight="1" x14ac:dyDescent="0.25">
      <c r="A63" s="51"/>
      <c r="B63" s="39"/>
      <c r="C63" s="39"/>
      <c r="D63" s="39"/>
      <c r="E63" s="90"/>
    </row>
    <row r="64" spans="1:5" ht="9.9499999999999993" customHeight="1" x14ac:dyDescent="0.25">
      <c r="A64" s="51"/>
      <c r="B64" s="39"/>
      <c r="C64" s="39"/>
      <c r="D64" s="39"/>
      <c r="E64" s="90"/>
    </row>
    <row r="65" spans="1:5" ht="9.9499999999999993" customHeight="1" x14ac:dyDescent="0.25">
      <c r="A65" s="51"/>
      <c r="B65" s="39"/>
      <c r="C65" s="39"/>
      <c r="D65" s="39"/>
      <c r="E65" s="39"/>
    </row>
    <row r="66" spans="1:5" ht="14.25" customHeight="1" x14ac:dyDescent="0.25">
      <c r="A66" s="46" t="s">
        <v>13</v>
      </c>
      <c r="B66" s="46"/>
      <c r="C66" s="39"/>
      <c r="D66" s="39"/>
      <c r="E66" s="39"/>
    </row>
    <row r="67" spans="1:5" ht="12.75" customHeight="1" x14ac:dyDescent="0.25">
      <c r="A67" s="46"/>
      <c r="B67" s="46"/>
      <c r="C67" s="78"/>
      <c r="D67" s="78"/>
      <c r="E67" s="78"/>
    </row>
  </sheetData>
  <sheetProtection algorithmName="SHA-512" hashValue="5ZSbWp/WlNqLb54lHBuh764STJeXGYD3cUamC4aiIBQ/pzg/Ifj6UI3A87C36MFC/GYccUVm5DRtYhf0k2nySA==" saltValue="G5h4Wgb64TPs04j1GxyBbw==" spinCount="100000" sheet="1" objects="1" scenarios="1" formatCells="0"/>
  <mergeCells count="46">
    <mergeCell ref="C14:E14"/>
    <mergeCell ref="C16:E16"/>
    <mergeCell ref="C49:D49"/>
    <mergeCell ref="C50:D50"/>
    <mergeCell ref="C51:D51"/>
    <mergeCell ref="C18:E18"/>
    <mergeCell ref="C43:D43"/>
    <mergeCell ref="C44:D44"/>
    <mergeCell ref="C45:D45"/>
    <mergeCell ref="C46:D46"/>
    <mergeCell ref="C47:D47"/>
    <mergeCell ref="A1:D1"/>
    <mergeCell ref="C35:D35"/>
    <mergeCell ref="C36:D36"/>
    <mergeCell ref="C28:D28"/>
    <mergeCell ref="C53:D53"/>
    <mergeCell ref="A4:E4"/>
    <mergeCell ref="A6:E6"/>
    <mergeCell ref="C29:D29"/>
    <mergeCell ref="D20:E20"/>
    <mergeCell ref="D21:E21"/>
    <mergeCell ref="D22:E22"/>
    <mergeCell ref="D23:E23"/>
    <mergeCell ref="D24:E24"/>
    <mergeCell ref="C8:E8"/>
    <mergeCell ref="C10:E10"/>
    <mergeCell ref="C12:E12"/>
    <mergeCell ref="C54:D54"/>
    <mergeCell ref="C30:D30"/>
    <mergeCell ref="C31:D31"/>
    <mergeCell ref="C32:D32"/>
    <mergeCell ref="C33:D33"/>
    <mergeCell ref="C34:D34"/>
    <mergeCell ref="C37:D37"/>
    <mergeCell ref="C38:D38"/>
    <mergeCell ref="C39:D39"/>
    <mergeCell ref="C40:D40"/>
    <mergeCell ref="C41:D41"/>
    <mergeCell ref="C42:D42"/>
    <mergeCell ref="C52:D52"/>
    <mergeCell ref="C60:D60"/>
    <mergeCell ref="C55:D55"/>
    <mergeCell ref="C56:D56"/>
    <mergeCell ref="C57:D57"/>
    <mergeCell ref="C58:D58"/>
    <mergeCell ref="C59:D59"/>
  </mergeCells>
  <conditionalFormatting sqref="C8">
    <cfRule type="cellIs" dxfId="12" priority="8" operator="equal">
      <formula>0</formula>
    </cfRule>
  </conditionalFormatting>
  <conditionalFormatting sqref="E60">
    <cfRule type="containsText" dxfId="10" priority="2" operator="containsText" text="nedostatečná spoluúčast">
      <formula>NOT(ISERROR(SEARCH("nedostatečná spoluúčast",E60)))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26" max="16383" man="1"/>
  </row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Between" id="{911AA2FB-ED59-479A-AF3B-C92A400BF199}">
            <xm:f>0</xm:f>
            <xm:f>parametry!$B$16</xm:f>
            <x14:dxf>
              <font>
                <b/>
                <i val="0"/>
                <strike val="0"/>
                <color rgb="FFFFFF00"/>
              </font>
              <fill>
                <patternFill>
                  <bgColor rgb="FFFF0000"/>
                </patternFill>
              </fill>
            </x14:dxf>
          </x14:cfRule>
          <xm:sqref>E58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whole" allowBlank="1" showInputMessage="1" showErrorMessage="1" xr:uid="{671845CD-A942-47A9-8EB2-7B22609B8798}">
          <x14:formula1>
            <xm:f>1000</xm:f>
          </x14:formula1>
          <x14:formula2>
            <xm:f>parametry!B16</xm:f>
          </x14:formula2>
          <xm:sqref>E58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tabColor rgb="FFFF0000"/>
  </sheetPr>
  <dimension ref="A1:D59"/>
  <sheetViews>
    <sheetView topLeftCell="A7" workbookViewId="0">
      <selection activeCell="M14" sqref="M14"/>
    </sheetView>
  </sheetViews>
  <sheetFormatPr defaultColWidth="9.140625" defaultRowHeight="15" x14ac:dyDescent="0.2"/>
  <cols>
    <col min="1" max="1" width="36" style="108" customWidth="1"/>
    <col min="2" max="2" width="3.7109375" style="108" customWidth="1"/>
    <col min="3" max="3" width="41.42578125" style="108" bestFit="1" customWidth="1"/>
    <col min="4" max="4" width="14.7109375" style="108" customWidth="1"/>
    <col min="5" max="16384" width="9.140625" style="108"/>
  </cols>
  <sheetData>
    <row r="1" spans="1:4" ht="39" customHeight="1" x14ac:dyDescent="0.3">
      <c r="A1" s="157" t="s">
        <v>195</v>
      </c>
      <c r="B1" s="157"/>
      <c r="C1" s="157"/>
      <c r="D1" s="157"/>
    </row>
    <row r="2" spans="1:4" x14ac:dyDescent="0.2">
      <c r="A2" s="9"/>
      <c r="B2" s="9"/>
      <c r="C2" s="9"/>
      <c r="D2" s="9"/>
    </row>
    <row r="3" spans="1:4" ht="13.5" customHeight="1" x14ac:dyDescent="0.2">
      <c r="A3" s="9"/>
      <c r="B3" s="9"/>
      <c r="C3" s="9"/>
      <c r="D3" s="9"/>
    </row>
    <row r="4" spans="1:4" ht="47.65" customHeight="1" x14ac:dyDescent="0.35">
      <c r="A4" s="172" t="str">
        <f>'Žádost o grant '!A6</f>
        <v>Podpora činnosti spolků, sportovních oddílů a jednotlivců v Rosicích pro rok  2026</v>
      </c>
      <c r="B4" s="172"/>
      <c r="C4" s="172"/>
      <c r="D4" s="172"/>
    </row>
    <row r="5" spans="1:4" ht="10.5" customHeight="1" thickBot="1" x14ac:dyDescent="0.3">
      <c r="A5" s="109"/>
      <c r="B5" s="109"/>
      <c r="C5" s="109"/>
      <c r="D5" s="109"/>
    </row>
    <row r="6" spans="1:4" ht="46.15" customHeight="1" thickBot="1" x14ac:dyDescent="0.25">
      <c r="A6" s="173" t="s">
        <v>55</v>
      </c>
      <c r="B6" s="174"/>
      <c r="C6" s="174"/>
      <c r="D6" s="175"/>
    </row>
    <row r="7" spans="1:4" ht="15.75" thickBot="1" x14ac:dyDescent="0.25">
      <c r="A7" s="110"/>
      <c r="B7" s="110"/>
      <c r="C7" s="110"/>
      <c r="D7" s="110"/>
    </row>
    <row r="8" spans="1:4" ht="16.5" thickBot="1" x14ac:dyDescent="0.3">
      <c r="A8" s="80" t="s">
        <v>6</v>
      </c>
      <c r="B8" s="39"/>
      <c r="C8" s="176">
        <f>'Žádost o grant '!C8:D8</f>
        <v>0</v>
      </c>
      <c r="D8" s="177"/>
    </row>
    <row r="9" spans="1:4" ht="9.9499999999999993" customHeight="1" thickBot="1" x14ac:dyDescent="0.3">
      <c r="A9" s="50"/>
      <c r="B9" s="39"/>
      <c r="C9" s="39"/>
      <c r="D9" s="39"/>
    </row>
    <row r="10" spans="1:4" ht="39.950000000000003" customHeight="1" thickBot="1" x14ac:dyDescent="0.3">
      <c r="A10" s="50" t="s">
        <v>48</v>
      </c>
      <c r="B10" s="39"/>
      <c r="C10" s="160"/>
      <c r="D10" s="161"/>
    </row>
    <row r="11" spans="1:4" ht="9.9499999999999993" customHeight="1" thickBot="1" x14ac:dyDescent="0.3">
      <c r="A11" s="51"/>
      <c r="B11" s="39"/>
      <c r="C11" s="39"/>
      <c r="D11" s="39"/>
    </row>
    <row r="12" spans="1:4" ht="35.1" customHeight="1" thickBot="1" x14ac:dyDescent="0.3">
      <c r="A12" s="114" t="s">
        <v>56</v>
      </c>
      <c r="B12" s="39"/>
      <c r="C12" s="162"/>
      <c r="D12" s="163"/>
    </row>
    <row r="13" spans="1:4" ht="9.9499999999999993" customHeight="1" thickBot="1" x14ac:dyDescent="0.3">
      <c r="A13" s="51"/>
      <c r="B13" s="39"/>
      <c r="C13" s="39"/>
      <c r="D13" s="39"/>
    </row>
    <row r="14" spans="1:4" ht="107.1" customHeight="1" thickBot="1" x14ac:dyDescent="0.3">
      <c r="A14" s="44" t="s">
        <v>57</v>
      </c>
      <c r="B14" s="39"/>
      <c r="C14" s="197"/>
      <c r="D14" s="196"/>
    </row>
    <row r="15" spans="1:4" ht="9.9499999999999993" customHeight="1" thickBot="1" x14ac:dyDescent="0.3">
      <c r="A15" s="51"/>
      <c r="B15" s="39"/>
      <c r="C15" s="39"/>
      <c r="D15" s="39"/>
    </row>
    <row r="16" spans="1:4" ht="49.5" customHeight="1" thickBot="1" x14ac:dyDescent="0.3">
      <c r="A16" s="44" t="s">
        <v>70</v>
      </c>
      <c r="B16" s="39"/>
      <c r="C16" s="197"/>
      <c r="D16" s="196"/>
    </row>
    <row r="17" spans="1:4" ht="9.9499999999999993" customHeight="1" thickBot="1" x14ac:dyDescent="0.3">
      <c r="A17" s="51"/>
      <c r="B17" s="39"/>
      <c r="C17" s="39"/>
      <c r="D17" s="39"/>
    </row>
    <row r="18" spans="1:4" ht="39.950000000000003" customHeight="1" thickBot="1" x14ac:dyDescent="0.3">
      <c r="A18" s="44" t="s">
        <v>19</v>
      </c>
      <c r="B18" s="39"/>
      <c r="C18" s="197" t="str">
        <f>'Kapitola 1'!C18:D18</f>
        <v xml:space="preserve"> </v>
      </c>
      <c r="D18" s="196"/>
    </row>
    <row r="19" spans="1:4" ht="9.9499999999999993" customHeight="1" x14ac:dyDescent="0.25">
      <c r="A19" s="51"/>
      <c r="B19" s="39"/>
      <c r="C19" s="39"/>
      <c r="D19" s="39"/>
    </row>
    <row r="20" spans="1:4" ht="9.9499999999999993" customHeight="1" thickBot="1" x14ac:dyDescent="0.3">
      <c r="A20" s="51"/>
      <c r="B20" s="39"/>
      <c r="C20" s="39"/>
      <c r="D20" s="39"/>
    </row>
    <row r="21" spans="1:4" ht="13.5" customHeight="1" thickBot="1" x14ac:dyDescent="0.3">
      <c r="A21" s="46" t="s">
        <v>58</v>
      </c>
      <c r="B21" s="39"/>
      <c r="C21" s="115" t="s">
        <v>20</v>
      </c>
      <c r="D21" s="103" t="s">
        <v>21</v>
      </c>
    </row>
    <row r="22" spans="1:4" ht="15" customHeight="1" thickBot="1" x14ac:dyDescent="0.3">
      <c r="A22" s="46"/>
      <c r="B22" s="39"/>
      <c r="C22" s="116" t="s">
        <v>59</v>
      </c>
      <c r="D22" s="107"/>
    </row>
    <row r="23" spans="1:4" ht="15" customHeight="1" thickBot="1" x14ac:dyDescent="0.3">
      <c r="A23" s="51"/>
      <c r="B23" s="39"/>
      <c r="C23" s="116" t="s">
        <v>60</v>
      </c>
      <c r="D23" s="107"/>
    </row>
    <row r="24" spans="1:4" ht="15" customHeight="1" thickBot="1" x14ac:dyDescent="0.3">
      <c r="A24" s="51"/>
      <c r="B24" s="39"/>
      <c r="C24" s="57" t="s">
        <v>66</v>
      </c>
      <c r="D24" s="107"/>
    </row>
    <row r="25" spans="1:4" ht="15" customHeight="1" thickBot="1" x14ac:dyDescent="0.3">
      <c r="A25" s="51"/>
      <c r="B25" s="39"/>
      <c r="C25" s="116" t="s">
        <v>61</v>
      </c>
      <c r="D25" s="107"/>
    </row>
    <row r="26" spans="1:4" ht="15" customHeight="1" thickBot="1" x14ac:dyDescent="0.3">
      <c r="A26" s="51"/>
      <c r="B26" s="39"/>
      <c r="C26" s="57" t="s">
        <v>62</v>
      </c>
      <c r="D26" s="107"/>
    </row>
    <row r="27" spans="1:4" ht="15" customHeight="1" thickBot="1" x14ac:dyDescent="0.3">
      <c r="A27" s="51"/>
      <c r="B27" s="39"/>
      <c r="C27" s="117"/>
      <c r="D27" s="107"/>
    </row>
    <row r="28" spans="1:4" ht="15" customHeight="1" thickBot="1" x14ac:dyDescent="0.3">
      <c r="A28" s="51"/>
      <c r="B28" s="39"/>
      <c r="C28" s="117"/>
      <c r="D28" s="107"/>
    </row>
    <row r="29" spans="1:4" ht="15" customHeight="1" thickBot="1" x14ac:dyDescent="0.3">
      <c r="A29" s="51"/>
      <c r="B29" s="39"/>
      <c r="C29" s="117"/>
      <c r="D29" s="107"/>
    </row>
    <row r="30" spans="1:4" ht="15" customHeight="1" thickBot="1" x14ac:dyDescent="0.3">
      <c r="A30" s="51"/>
      <c r="B30" s="39"/>
      <c r="C30" s="117"/>
      <c r="D30" s="107"/>
    </row>
    <row r="31" spans="1:4" ht="15" customHeight="1" thickBot="1" x14ac:dyDescent="0.3">
      <c r="A31" s="51"/>
      <c r="B31" s="39"/>
      <c r="C31" s="117"/>
      <c r="D31" s="107"/>
    </row>
    <row r="32" spans="1:4" ht="15" customHeight="1" thickBot="1" x14ac:dyDescent="0.3">
      <c r="A32" s="51"/>
      <c r="B32" s="39"/>
      <c r="C32" s="117"/>
      <c r="D32" s="107"/>
    </row>
    <row r="33" spans="1:4" ht="15" customHeight="1" thickBot="1" x14ac:dyDescent="0.3">
      <c r="A33" s="51"/>
      <c r="B33" s="39"/>
      <c r="C33" s="117"/>
      <c r="D33" s="107"/>
    </row>
    <row r="34" spans="1:4" ht="15" customHeight="1" thickBot="1" x14ac:dyDescent="0.3">
      <c r="A34" s="51"/>
      <c r="B34" s="39"/>
      <c r="C34" s="117"/>
      <c r="D34" s="107"/>
    </row>
    <row r="35" spans="1:4" ht="15" customHeight="1" thickBot="1" x14ac:dyDescent="0.3">
      <c r="A35" s="51"/>
      <c r="B35" s="39"/>
      <c r="C35" s="117"/>
      <c r="D35" s="107"/>
    </row>
    <row r="36" spans="1:4" ht="15" customHeight="1" thickBot="1" x14ac:dyDescent="0.3">
      <c r="A36" s="51"/>
      <c r="B36" s="39"/>
      <c r="C36" s="117"/>
      <c r="D36" s="107"/>
    </row>
    <row r="37" spans="1:4" ht="15" customHeight="1" thickBot="1" x14ac:dyDescent="0.3">
      <c r="A37" s="51"/>
      <c r="B37" s="39"/>
      <c r="C37" s="117"/>
      <c r="D37" s="107"/>
    </row>
    <row r="38" spans="1:4" ht="15" customHeight="1" thickBot="1" x14ac:dyDescent="0.3">
      <c r="A38" s="51"/>
      <c r="B38" s="39"/>
      <c r="C38" s="117"/>
      <c r="D38" s="107"/>
    </row>
    <row r="39" spans="1:4" ht="15" customHeight="1" thickBot="1" x14ac:dyDescent="0.3">
      <c r="A39" s="51"/>
      <c r="B39" s="39"/>
      <c r="C39" s="117"/>
      <c r="D39" s="107"/>
    </row>
    <row r="40" spans="1:4" ht="15" customHeight="1" thickBot="1" x14ac:dyDescent="0.3">
      <c r="A40" s="51"/>
      <c r="B40" s="39"/>
      <c r="C40" s="117"/>
      <c r="D40" s="107"/>
    </row>
    <row r="41" spans="1:4" ht="15" customHeight="1" thickBot="1" x14ac:dyDescent="0.3">
      <c r="A41" s="51"/>
      <c r="B41" s="39"/>
      <c r="C41" s="115" t="s">
        <v>22</v>
      </c>
      <c r="D41" s="105">
        <f>SUM(D22:D40)</f>
        <v>0</v>
      </c>
    </row>
    <row r="42" spans="1:4" ht="16.5" thickBot="1" x14ac:dyDescent="0.3">
      <c r="A42" s="51"/>
      <c r="B42" s="39"/>
      <c r="C42" s="39"/>
      <c r="D42" s="90"/>
    </row>
    <row r="43" spans="1:4" ht="16.5" thickBot="1" x14ac:dyDescent="0.3">
      <c r="A43" s="46" t="s">
        <v>52</v>
      </c>
      <c r="B43" s="39"/>
      <c r="C43" s="115" t="s">
        <v>20</v>
      </c>
      <c r="D43" s="103" t="s">
        <v>21</v>
      </c>
    </row>
    <row r="44" spans="1:4" ht="15" customHeight="1" thickBot="1" x14ac:dyDescent="0.3">
      <c r="A44" s="51"/>
      <c r="B44" s="39"/>
      <c r="C44" s="116" t="s">
        <v>26</v>
      </c>
      <c r="D44" s="107"/>
    </row>
    <row r="45" spans="1:4" ht="15" customHeight="1" thickBot="1" x14ac:dyDescent="0.3">
      <c r="A45" s="51"/>
      <c r="B45" s="39"/>
      <c r="C45" s="116" t="s">
        <v>71</v>
      </c>
      <c r="D45" s="107"/>
    </row>
    <row r="46" spans="1:4" ht="15" customHeight="1" thickBot="1" x14ac:dyDescent="0.3">
      <c r="A46" s="51"/>
      <c r="B46" s="39"/>
      <c r="C46" s="116" t="s">
        <v>40</v>
      </c>
      <c r="D46" s="107"/>
    </row>
    <row r="47" spans="1:4" ht="15" customHeight="1" thickBot="1" x14ac:dyDescent="0.3">
      <c r="A47" s="51"/>
      <c r="B47" s="39"/>
      <c r="C47" s="117"/>
      <c r="D47" s="107"/>
    </row>
    <row r="48" spans="1:4" ht="15" customHeight="1" thickBot="1" x14ac:dyDescent="0.3">
      <c r="A48" s="51"/>
      <c r="B48" s="39"/>
      <c r="C48" s="117"/>
      <c r="D48" s="107"/>
    </row>
    <row r="49" spans="1:4" ht="15" customHeight="1" thickBot="1" x14ac:dyDescent="0.3">
      <c r="A49" s="51"/>
      <c r="B49" s="39"/>
      <c r="C49" s="117"/>
      <c r="D49" s="107"/>
    </row>
    <row r="50" spans="1:4" ht="15" customHeight="1" thickBot="1" x14ac:dyDescent="0.3">
      <c r="A50" s="51"/>
      <c r="B50" s="39"/>
      <c r="C50" s="117"/>
      <c r="D50" s="107"/>
    </row>
    <row r="51" spans="1:4" ht="15" customHeight="1" thickBot="1" x14ac:dyDescent="0.3">
      <c r="A51" s="51"/>
      <c r="B51" s="39"/>
      <c r="C51" s="116" t="s">
        <v>23</v>
      </c>
      <c r="D51" s="85">
        <f>D41-SUM(D43:D50)</f>
        <v>0</v>
      </c>
    </row>
    <row r="52" spans="1:4" ht="15" customHeight="1" thickBot="1" x14ac:dyDescent="0.3">
      <c r="A52" s="51"/>
      <c r="B52" s="39"/>
      <c r="C52" s="115" t="s">
        <v>22</v>
      </c>
      <c r="D52" s="105">
        <f>SUM(D43:D51)</f>
        <v>0</v>
      </c>
    </row>
    <row r="53" spans="1:4" ht="15" customHeight="1" thickBot="1" x14ac:dyDescent="0.3">
      <c r="A53" s="51"/>
      <c r="B53" s="39"/>
      <c r="C53" s="118" t="s">
        <v>43</v>
      </c>
      <c r="D53" s="93" t="str">
        <f>IF(D52=0," ",IF(D54&lt;parametry!C17,"nedostatečná spoluúčast",D54))</f>
        <v xml:space="preserve"> </v>
      </c>
    </row>
    <row r="54" spans="1:4" ht="9.9499999999999993" customHeight="1" x14ac:dyDescent="0.25">
      <c r="A54" s="51"/>
      <c r="B54" s="39"/>
      <c r="C54" s="39"/>
      <c r="D54" s="94" t="e">
        <f>(D52-D51)/D52</f>
        <v>#DIV/0!</v>
      </c>
    </row>
    <row r="55" spans="1:4" ht="9.9499999999999993" customHeight="1" x14ac:dyDescent="0.25">
      <c r="A55" s="51"/>
      <c r="B55" s="39"/>
      <c r="C55" s="39"/>
      <c r="D55" s="90"/>
    </row>
    <row r="56" spans="1:4" ht="9.9499999999999993" customHeight="1" x14ac:dyDescent="0.25">
      <c r="A56" s="51"/>
      <c r="B56" s="39"/>
      <c r="C56" s="39"/>
      <c r="D56" s="39"/>
    </row>
    <row r="57" spans="1:4" ht="14.25" customHeight="1" x14ac:dyDescent="0.25">
      <c r="A57" s="46" t="s">
        <v>13</v>
      </c>
      <c r="B57" s="46"/>
      <c r="C57" s="39"/>
      <c r="D57" s="39"/>
    </row>
    <row r="58" spans="1:4" ht="12.75" customHeight="1" x14ac:dyDescent="0.25">
      <c r="A58" s="46"/>
      <c r="B58" s="46"/>
      <c r="C58" s="78"/>
      <c r="D58" s="78"/>
    </row>
    <row r="59" spans="1:4" ht="15.75" x14ac:dyDescent="0.25">
      <c r="A59" s="38"/>
      <c r="B59" s="38"/>
      <c r="C59" s="38"/>
      <c r="D59" s="38"/>
    </row>
  </sheetData>
  <sheetProtection algorithmName="SHA-512" hashValue="MS7qsC2nXyaxoN6pNYSzflhfrR4Txf7CdjR5ODibpPSCaVrCkFm9jJKfVgIwDqV9z8tFUAlij1TsbrebPGxDAw==" saltValue="ZV63kJj+ZbxlI8AZtMM2VA==" spinCount="100000" sheet="1" objects="1" scenarios="1" formatCells="0"/>
  <mergeCells count="9">
    <mergeCell ref="A1:D1"/>
    <mergeCell ref="C14:D14"/>
    <mergeCell ref="C12:D12"/>
    <mergeCell ref="C16:D16"/>
    <mergeCell ref="C18:D18"/>
    <mergeCell ref="C10:D10"/>
    <mergeCell ref="A4:D4"/>
    <mergeCell ref="A6:D6"/>
    <mergeCell ref="C8:D8"/>
  </mergeCells>
  <conditionalFormatting sqref="C8">
    <cfRule type="cellIs" dxfId="9" priority="3" operator="equal">
      <formula>0</formula>
    </cfRule>
  </conditionalFormatting>
  <conditionalFormatting sqref="D53">
    <cfRule type="containsText" dxfId="7" priority="2" operator="containsText" text="nedostatečná spoluúčast">
      <formula>NOT(ISERROR(SEARCH("nedostatečná spoluúčast",D53)))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19" max="16383" man="1"/>
  </row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notBetween" id="{74F37830-E6C6-44D7-92D6-049E78CE1AF0}">
            <xm:f>0</xm:f>
            <xm:f>parametry!$B$17</xm:f>
            <x14:dxf>
              <font>
                <b/>
                <i val="0"/>
                <strike val="0"/>
                <color rgb="FFFFFF00"/>
              </font>
              <fill>
                <patternFill>
                  <bgColor rgb="FFFF0000"/>
                </patternFill>
              </fill>
            </x14:dxf>
          </x14:cfRule>
          <xm:sqref>D51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whole" allowBlank="1" showInputMessage="1" showErrorMessage="1" xr:uid="{374ADBD6-FC4D-4DDF-B577-920DD95F58FF}">
          <x14:formula1>
            <xm:f>1000</xm:f>
          </x14:formula1>
          <x14:formula2>
            <xm:f>parametry!B17</xm:f>
          </x14:formula2>
          <xm:sqref>D51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J47"/>
  <sheetViews>
    <sheetView topLeftCell="A20" workbookViewId="0">
      <selection activeCell="C11" sqref="C11:G12"/>
    </sheetView>
  </sheetViews>
  <sheetFormatPr defaultRowHeight="12.75" x14ac:dyDescent="0.2"/>
  <cols>
    <col min="1" max="1" width="35.7109375" customWidth="1"/>
    <col min="2" max="2" width="3.7109375" customWidth="1"/>
    <col min="3" max="7" width="9.7109375" customWidth="1"/>
    <col min="9" max="9" width="28.140625" customWidth="1"/>
    <col min="10" max="10" width="11.85546875" style="2" customWidth="1"/>
  </cols>
  <sheetData>
    <row r="1" spans="1:9" ht="47.65" customHeight="1" x14ac:dyDescent="0.35">
      <c r="A1" s="157" t="s">
        <v>195</v>
      </c>
      <c r="B1" s="157"/>
      <c r="C1" s="157"/>
      <c r="D1" s="157"/>
      <c r="E1" s="7"/>
      <c r="F1" s="7"/>
      <c r="G1" s="7"/>
    </row>
    <row r="2" spans="1:9" ht="15" x14ac:dyDescent="0.2">
      <c r="A2" s="9"/>
      <c r="B2" s="9"/>
      <c r="C2" s="9"/>
      <c r="D2" s="9"/>
      <c r="E2" s="8"/>
      <c r="F2" s="8"/>
      <c r="G2" s="8"/>
    </row>
    <row r="3" spans="1:9" ht="13.5" customHeight="1" x14ac:dyDescent="0.2">
      <c r="A3" s="204"/>
      <c r="B3" s="204"/>
      <c r="C3" s="204"/>
      <c r="D3" s="204"/>
      <c r="E3" s="204"/>
      <c r="F3" s="204"/>
      <c r="G3" s="204"/>
    </row>
    <row r="4" spans="1:9" s="2" customFormat="1" ht="23.25" x14ac:dyDescent="0.35">
      <c r="A4" s="205" t="s">
        <v>76</v>
      </c>
      <c r="B4" s="205"/>
      <c r="C4" s="205"/>
      <c r="D4" s="205"/>
      <c r="E4" s="205"/>
      <c r="F4" s="205"/>
      <c r="G4" s="205"/>
      <c r="H4"/>
      <c r="I4"/>
    </row>
    <row r="5" spans="1:9" s="2" customFormat="1" x14ac:dyDescent="0.2">
      <c r="A5" s="209" t="s">
        <v>75</v>
      </c>
      <c r="B5" s="210"/>
      <c r="C5" s="210"/>
      <c r="D5" s="210"/>
      <c r="E5" s="210"/>
      <c r="F5" s="210"/>
      <c r="G5" s="210"/>
      <c r="H5"/>
      <c r="I5"/>
    </row>
    <row r="6" spans="1:9" s="2" customFormat="1" x14ac:dyDescent="0.2">
      <c r="A6" s="209" t="s">
        <v>74</v>
      </c>
      <c r="B6" s="210"/>
      <c r="C6" s="210"/>
      <c r="D6" s="210"/>
      <c r="E6" s="210"/>
      <c r="F6" s="210"/>
      <c r="G6" s="210"/>
      <c r="H6"/>
      <c r="I6"/>
    </row>
    <row r="7" spans="1:9" s="2" customFormat="1" ht="11.25" customHeight="1" x14ac:dyDescent="0.25">
      <c r="A7" s="206"/>
      <c r="B7" s="206"/>
      <c r="C7" s="206"/>
      <c r="D7" s="206"/>
      <c r="E7" s="206"/>
      <c r="F7" s="206"/>
      <c r="G7" s="206"/>
      <c r="H7"/>
      <c r="I7"/>
    </row>
    <row r="8" spans="1:9" s="2" customFormat="1" ht="16.5" customHeight="1" x14ac:dyDescent="0.2">
      <c r="A8" s="207" t="str">
        <f>'Žádost o grant '!A6</f>
        <v>Podpora činnosti spolků, sportovních oddílů a jednotlivců v Rosicích pro rok  2026</v>
      </c>
      <c r="B8" s="207"/>
      <c r="C8" s="207"/>
      <c r="D8" s="207"/>
      <c r="E8" s="207"/>
      <c r="F8" s="207"/>
      <c r="G8" s="207"/>
      <c r="H8"/>
      <c r="I8"/>
    </row>
    <row r="9" spans="1:9" s="2" customFormat="1" ht="27.4" customHeight="1" x14ac:dyDescent="0.2">
      <c r="A9" s="207"/>
      <c r="B9" s="207"/>
      <c r="C9" s="207"/>
      <c r="D9" s="207"/>
      <c r="E9" s="207"/>
      <c r="F9" s="207"/>
      <c r="G9" s="207"/>
      <c r="H9"/>
      <c r="I9"/>
    </row>
    <row r="10" spans="1:9" s="2" customFormat="1" ht="13.5" thickBot="1" x14ac:dyDescent="0.25">
      <c r="A10" s="1"/>
      <c r="B10" s="1"/>
      <c r="C10" s="1"/>
      <c r="D10" s="1"/>
      <c r="E10" s="1"/>
      <c r="F10" s="1"/>
      <c r="G10" s="1"/>
      <c r="H10"/>
      <c r="I10"/>
    </row>
    <row r="11" spans="1:9" s="111" customFormat="1" ht="15.75" x14ac:dyDescent="0.25">
      <c r="A11" s="80" t="s">
        <v>97</v>
      </c>
      <c r="B11" s="39"/>
      <c r="C11" s="225"/>
      <c r="D11" s="226"/>
      <c r="E11" s="226"/>
      <c r="F11" s="226"/>
      <c r="G11" s="227"/>
      <c r="H11" s="108"/>
      <c r="I11" s="108"/>
    </row>
    <row r="12" spans="1:9" s="111" customFormat="1" ht="48" thickBot="1" x14ac:dyDescent="0.3">
      <c r="A12" s="119" t="s">
        <v>17</v>
      </c>
      <c r="B12" s="36"/>
      <c r="C12" s="228"/>
      <c r="D12" s="229"/>
      <c r="E12" s="229"/>
      <c r="F12" s="229"/>
      <c r="G12" s="230"/>
      <c r="H12" s="108"/>
      <c r="I12" s="108"/>
    </row>
    <row r="13" spans="1:9" s="111" customFormat="1" ht="9.9499999999999993" customHeight="1" thickBot="1" x14ac:dyDescent="0.3">
      <c r="A13" s="39"/>
      <c r="B13" s="39"/>
      <c r="C13" s="39"/>
      <c r="D13" s="39"/>
      <c r="E13" s="39"/>
      <c r="F13" s="39"/>
      <c r="G13" s="39"/>
      <c r="H13" s="108"/>
      <c r="I13" s="108"/>
    </row>
    <row r="14" spans="1:9" s="111" customFormat="1" ht="15.75" x14ac:dyDescent="0.25">
      <c r="A14" s="43" t="s">
        <v>127</v>
      </c>
      <c r="B14" s="39"/>
      <c r="C14" s="217"/>
      <c r="D14" s="231"/>
      <c r="E14" s="231"/>
      <c r="F14" s="231"/>
      <c r="G14" s="232"/>
      <c r="H14" s="108"/>
      <c r="I14" s="108"/>
    </row>
    <row r="15" spans="1:9" s="111" customFormat="1" ht="32.25" thickBot="1" x14ac:dyDescent="0.3">
      <c r="A15" s="120" t="s">
        <v>14</v>
      </c>
      <c r="B15" s="39"/>
      <c r="C15" s="233"/>
      <c r="D15" s="234"/>
      <c r="E15" s="234"/>
      <c r="F15" s="234"/>
      <c r="G15" s="235"/>
      <c r="H15" s="108"/>
      <c r="I15" s="108"/>
    </row>
    <row r="16" spans="1:9" s="111" customFormat="1" ht="9.9499999999999993" customHeight="1" thickBot="1" x14ac:dyDescent="0.3">
      <c r="A16" s="43"/>
      <c r="B16" s="39"/>
      <c r="C16" s="39"/>
      <c r="D16" s="39"/>
      <c r="E16" s="39"/>
      <c r="F16" s="39"/>
      <c r="G16" s="39"/>
      <c r="H16" s="108"/>
      <c r="I16" s="108"/>
    </row>
    <row r="17" spans="1:9" s="111" customFormat="1" ht="16.5" customHeight="1" x14ac:dyDescent="0.2">
      <c r="A17" s="45" t="s">
        <v>196</v>
      </c>
      <c r="B17" s="45"/>
      <c r="C17" s="236">
        <f>'Žádost o grant '!C12</f>
        <v>0</v>
      </c>
      <c r="D17" s="198"/>
      <c r="E17" s="198">
        <f>'Žádost o grant '!C13</f>
        <v>0</v>
      </c>
      <c r="F17" s="198"/>
      <c r="G17" s="199"/>
      <c r="H17" s="108"/>
      <c r="I17" s="108"/>
    </row>
    <row r="18" spans="1:9" s="111" customFormat="1" ht="16.5" customHeight="1" thickBot="1" x14ac:dyDescent="0.25">
      <c r="A18" s="146" t="s">
        <v>73</v>
      </c>
      <c r="B18" s="45"/>
      <c r="C18" s="237"/>
      <c r="D18" s="200"/>
      <c r="E18" s="200"/>
      <c r="F18" s="200"/>
      <c r="G18" s="201"/>
      <c r="H18" s="108"/>
      <c r="I18" s="108"/>
    </row>
    <row r="19" spans="1:9" s="111" customFormat="1" ht="15" customHeight="1" x14ac:dyDescent="0.25">
      <c r="A19" s="146"/>
      <c r="B19" s="45"/>
      <c r="C19" s="202" t="s">
        <v>193</v>
      </c>
      <c r="D19" s="202"/>
      <c r="E19" s="202"/>
      <c r="F19" s="203"/>
      <c r="G19" s="121">
        <f>'Žádost o grant '!D14</f>
        <v>0</v>
      </c>
      <c r="H19" s="108"/>
      <c r="I19" s="108"/>
    </row>
    <row r="20" spans="1:9" s="111" customFormat="1" ht="15.75" x14ac:dyDescent="0.25">
      <c r="A20" s="146"/>
      <c r="B20" s="45"/>
      <c r="C20" s="39"/>
      <c r="D20" s="39"/>
      <c r="E20" s="39"/>
      <c r="F20" s="36"/>
      <c r="G20" s="36"/>
      <c r="H20" s="108"/>
      <c r="I20" s="108"/>
    </row>
    <row r="21" spans="1:9" s="111" customFormat="1" ht="9.9499999999999993" customHeight="1" thickBot="1" x14ac:dyDescent="0.3">
      <c r="A21" s="39"/>
      <c r="B21" s="39"/>
      <c r="C21" s="39"/>
      <c r="D21" s="39"/>
      <c r="E21" s="39"/>
      <c r="F21" s="39"/>
      <c r="G21" s="39"/>
      <c r="H21" s="108"/>
      <c r="I21" s="108"/>
    </row>
    <row r="22" spans="1:9" s="111" customFormat="1" ht="15.75" x14ac:dyDescent="0.25">
      <c r="A22" s="43" t="s">
        <v>0</v>
      </c>
      <c r="B22" s="39"/>
      <c r="C22" s="217">
        <f>'Žádost o grant '!C16</f>
        <v>0</v>
      </c>
      <c r="D22" s="218"/>
      <c r="E22" s="218"/>
      <c r="F22" s="218"/>
      <c r="G22" s="219"/>
      <c r="H22" s="108"/>
      <c r="I22" s="108"/>
    </row>
    <row r="23" spans="1:9" s="111" customFormat="1" ht="27" customHeight="1" thickBot="1" x14ac:dyDescent="0.25">
      <c r="A23" s="122" t="s">
        <v>7</v>
      </c>
      <c r="B23" s="122"/>
      <c r="C23" s="220"/>
      <c r="D23" s="221"/>
      <c r="E23" s="221"/>
      <c r="F23" s="221"/>
      <c r="G23" s="222"/>
      <c r="H23" s="108"/>
      <c r="I23" s="108"/>
    </row>
    <row r="24" spans="1:9" s="111" customFormat="1" ht="9.9499999999999993" customHeight="1" thickBot="1" x14ac:dyDescent="0.3">
      <c r="A24" s="43"/>
      <c r="B24" s="39"/>
      <c r="C24" s="39"/>
      <c r="D24" s="39"/>
      <c r="E24" s="39"/>
      <c r="F24" s="39"/>
      <c r="G24" s="39"/>
      <c r="H24" s="108"/>
      <c r="I24" s="108"/>
    </row>
    <row r="25" spans="1:9" s="111" customFormat="1" ht="20.100000000000001" customHeight="1" thickBot="1" x14ac:dyDescent="0.3">
      <c r="A25" s="50" t="s">
        <v>8</v>
      </c>
      <c r="B25" s="39"/>
      <c r="C25" s="162">
        <f>'Žádost o grant '!C18</f>
        <v>0</v>
      </c>
      <c r="D25" s="223"/>
      <c r="E25" s="223"/>
      <c r="F25" s="223"/>
      <c r="G25" s="224"/>
      <c r="H25" s="108"/>
      <c r="I25" s="108"/>
    </row>
    <row r="26" spans="1:9" s="111" customFormat="1" ht="9.9499999999999993" customHeight="1" thickBot="1" x14ac:dyDescent="0.3">
      <c r="A26" s="50"/>
      <c r="B26" s="39"/>
      <c r="C26" s="39"/>
      <c r="D26" s="39"/>
      <c r="E26" s="39"/>
      <c r="F26" s="39"/>
      <c r="G26" s="39"/>
      <c r="H26" s="108"/>
      <c r="I26" s="108"/>
    </row>
    <row r="27" spans="1:9" s="111" customFormat="1" ht="20.100000000000001" customHeight="1" thickBot="1" x14ac:dyDescent="0.3">
      <c r="A27" s="50" t="s">
        <v>1</v>
      </c>
      <c r="B27" s="39"/>
      <c r="C27" s="164">
        <f>'Žádost o grant '!C20</f>
        <v>0</v>
      </c>
      <c r="D27" s="223"/>
      <c r="E27" s="223"/>
      <c r="F27" s="223"/>
      <c r="G27" s="224"/>
      <c r="H27" s="108"/>
      <c r="I27" s="108"/>
    </row>
    <row r="28" spans="1:9" s="111" customFormat="1" ht="9.9499999999999993" customHeight="1" thickBot="1" x14ac:dyDescent="0.3">
      <c r="A28" s="51"/>
      <c r="B28" s="39"/>
      <c r="C28" s="39"/>
      <c r="D28" s="39"/>
      <c r="E28" s="39"/>
      <c r="F28" s="39"/>
      <c r="G28" s="39"/>
      <c r="H28" s="108"/>
      <c r="I28" s="108"/>
    </row>
    <row r="29" spans="1:9" s="111" customFormat="1" ht="20.100000000000001" customHeight="1" thickBot="1" x14ac:dyDescent="0.3">
      <c r="A29" s="50" t="s">
        <v>2</v>
      </c>
      <c r="B29" s="39"/>
      <c r="C29" s="166">
        <f>'Žádost o grant '!C22</f>
        <v>0</v>
      </c>
      <c r="D29" s="223"/>
      <c r="E29" s="223"/>
      <c r="F29" s="223"/>
      <c r="G29" s="224"/>
      <c r="H29" s="108"/>
      <c r="I29" s="108"/>
    </row>
    <row r="30" spans="1:9" s="111" customFormat="1" ht="9.9499999999999993" customHeight="1" thickBot="1" x14ac:dyDescent="0.3">
      <c r="A30" s="50"/>
      <c r="B30" s="39"/>
      <c r="C30" s="39"/>
      <c r="D30" s="39"/>
      <c r="E30" s="39"/>
      <c r="F30" s="39"/>
      <c r="G30" s="39"/>
      <c r="H30" s="108"/>
      <c r="I30" s="108"/>
    </row>
    <row r="31" spans="1:9" s="111" customFormat="1" ht="20.100000000000001" customHeight="1" thickBot="1" x14ac:dyDescent="0.3">
      <c r="A31" s="50" t="s">
        <v>79</v>
      </c>
      <c r="B31" s="39"/>
      <c r="C31" s="151">
        <f>C32+C33+C34</f>
        <v>0</v>
      </c>
      <c r="D31" s="215"/>
      <c r="E31" s="215"/>
      <c r="F31" s="215"/>
      <c r="G31" s="216"/>
      <c r="H31" s="108"/>
      <c r="I31" s="108"/>
    </row>
    <row r="32" spans="1:9" s="111" customFormat="1" ht="20.100000000000001" customHeight="1" thickBot="1" x14ac:dyDescent="0.25">
      <c r="A32" s="52" t="s">
        <v>37</v>
      </c>
      <c r="B32" s="53"/>
      <c r="C32" s="211"/>
      <c r="D32" s="212"/>
      <c r="E32" s="123" t="s">
        <v>77</v>
      </c>
      <c r="F32" s="123"/>
      <c r="G32" s="124"/>
      <c r="H32" s="108"/>
      <c r="I32" s="108"/>
    </row>
    <row r="33" spans="1:10" s="111" customFormat="1" ht="20.100000000000001" customHeight="1" thickBot="1" x14ac:dyDescent="0.25">
      <c r="A33" s="52" t="s">
        <v>38</v>
      </c>
      <c r="B33" s="53"/>
      <c r="C33" s="211"/>
      <c r="D33" s="212"/>
      <c r="E33" s="123" t="s">
        <v>77</v>
      </c>
      <c r="F33" s="123"/>
      <c r="G33" s="124"/>
      <c r="H33" s="108"/>
      <c r="I33" s="108"/>
    </row>
    <row r="34" spans="1:10" s="111" customFormat="1" ht="20.100000000000001" customHeight="1" thickBot="1" x14ac:dyDescent="0.25">
      <c r="A34" s="52" t="s">
        <v>72</v>
      </c>
      <c r="B34" s="53"/>
      <c r="C34" s="211"/>
      <c r="D34" s="212"/>
      <c r="E34" s="123" t="s">
        <v>77</v>
      </c>
      <c r="F34" s="123"/>
      <c r="G34" s="124"/>
      <c r="H34" s="108"/>
      <c r="I34" s="108"/>
    </row>
    <row r="35" spans="1:10" s="111" customFormat="1" ht="9.9499999999999993" customHeight="1" x14ac:dyDescent="0.25">
      <c r="A35" s="50"/>
      <c r="B35" s="39"/>
      <c r="C35" s="39"/>
      <c r="D35" s="39"/>
      <c r="E35" s="39"/>
      <c r="F35" s="39"/>
      <c r="G35" s="39"/>
      <c r="H35" s="108"/>
      <c r="I35" s="108"/>
    </row>
    <row r="36" spans="1:10" s="111" customFormat="1" ht="15.75" x14ac:dyDescent="0.25">
      <c r="A36" s="39"/>
      <c r="B36" s="39"/>
      <c r="C36" s="76"/>
      <c r="D36" s="39"/>
      <c r="E36" s="39"/>
      <c r="F36" s="39"/>
      <c r="G36" s="39"/>
      <c r="H36" s="108"/>
      <c r="I36" s="108"/>
    </row>
    <row r="37" spans="1:10" s="111" customFormat="1" ht="13.9" customHeight="1" x14ac:dyDescent="0.25">
      <c r="A37" s="50" t="s">
        <v>132</v>
      </c>
      <c r="B37" s="39"/>
      <c r="C37" s="146"/>
      <c r="D37" s="146"/>
      <c r="E37" s="146"/>
      <c r="F37" s="146"/>
      <c r="G37" s="146"/>
      <c r="H37" s="108"/>
      <c r="I37" s="113"/>
    </row>
    <row r="38" spans="1:10" s="111" customFormat="1" ht="44.45" customHeight="1" x14ac:dyDescent="0.25">
      <c r="A38" s="213" t="s">
        <v>133</v>
      </c>
      <c r="B38" s="214"/>
      <c r="C38" s="214"/>
      <c r="D38" s="214"/>
      <c r="E38" s="214"/>
      <c r="F38" s="214"/>
      <c r="G38" s="214"/>
      <c r="H38" s="108"/>
      <c r="I38" s="108"/>
    </row>
    <row r="39" spans="1:10" s="111" customFormat="1" ht="15.75" x14ac:dyDescent="0.25">
      <c r="A39" s="39"/>
      <c r="B39" s="39"/>
      <c r="C39" s="76"/>
      <c r="D39" s="39"/>
      <c r="E39" s="39"/>
      <c r="F39" s="39"/>
      <c r="G39" s="39"/>
      <c r="H39" s="108"/>
      <c r="I39" s="108"/>
    </row>
    <row r="40" spans="1:10" s="111" customFormat="1" ht="15.75" x14ac:dyDescent="0.25">
      <c r="A40" s="39"/>
      <c r="B40" s="39"/>
      <c r="C40" s="76"/>
      <c r="D40" s="39"/>
      <c r="E40" s="39"/>
      <c r="F40" s="39"/>
      <c r="G40" s="39"/>
      <c r="H40" s="108"/>
      <c r="I40" s="108"/>
    </row>
    <row r="41" spans="1:10" s="111" customFormat="1" ht="14.25" customHeight="1" x14ac:dyDescent="0.25">
      <c r="A41" s="208" t="s">
        <v>197</v>
      </c>
      <c r="B41" s="208"/>
      <c r="C41" s="39"/>
      <c r="D41" s="39"/>
      <c r="E41" s="39"/>
      <c r="F41" s="39"/>
      <c r="G41" s="39"/>
      <c r="H41" s="108"/>
      <c r="I41" s="108"/>
    </row>
    <row r="42" spans="1:10" s="111" customFormat="1" ht="15.75" x14ac:dyDescent="0.25">
      <c r="A42" s="208"/>
      <c r="B42" s="208"/>
      <c r="C42" s="78"/>
      <c r="D42" s="78"/>
      <c r="E42" s="78"/>
      <c r="F42" s="78"/>
      <c r="G42" s="78"/>
      <c r="H42" s="108"/>
      <c r="I42" s="108"/>
    </row>
    <row r="43" spans="1:10" s="108" customFormat="1" ht="15.75" x14ac:dyDescent="0.25">
      <c r="A43" s="38"/>
      <c r="B43" s="38"/>
      <c r="C43" s="38"/>
      <c r="D43" s="38"/>
      <c r="E43" s="38"/>
      <c r="F43" s="38"/>
      <c r="G43" s="38"/>
      <c r="J43" s="111"/>
    </row>
    <row r="44" spans="1:10" s="108" customFormat="1" ht="15.75" x14ac:dyDescent="0.25">
      <c r="A44" s="38"/>
      <c r="B44" s="38"/>
      <c r="C44" s="38"/>
      <c r="D44" s="38"/>
      <c r="E44" s="38"/>
      <c r="F44" s="38"/>
      <c r="G44" s="38"/>
      <c r="J44" s="111"/>
    </row>
    <row r="45" spans="1:10" s="108" customFormat="1" ht="15.75" x14ac:dyDescent="0.25">
      <c r="A45" s="38"/>
      <c r="B45" s="38"/>
      <c r="C45" s="38"/>
      <c r="D45" s="38"/>
      <c r="E45" s="38"/>
      <c r="F45" s="38"/>
      <c r="G45" s="38"/>
      <c r="J45" s="111"/>
    </row>
    <row r="46" spans="1:10" s="108" customFormat="1" ht="15" x14ac:dyDescent="0.2">
      <c r="J46" s="111"/>
    </row>
    <row r="47" spans="1:10" s="108" customFormat="1" ht="15" x14ac:dyDescent="0.2">
      <c r="J47" s="111"/>
    </row>
  </sheetData>
  <sheetProtection algorithmName="SHA-512" hashValue="uZat4Q/SpSQegeyhuXH6h6BzgpWWnRTU0UsLNzO6we6oS8yS/7quVhnWJK7G1281N9PCAV8QkcwXx5Sk3zgzHA==" saltValue="lbsB920qbtPkEW4jKtbBGg==" spinCount="100000" sheet="1" objects="1" scenarios="1" formatCells="0"/>
  <mergeCells count="24">
    <mergeCell ref="C37:G37"/>
    <mergeCell ref="A41:B42"/>
    <mergeCell ref="A5:G5"/>
    <mergeCell ref="A6:G6"/>
    <mergeCell ref="C32:D32"/>
    <mergeCell ref="C33:D33"/>
    <mergeCell ref="C34:D34"/>
    <mergeCell ref="A38:G38"/>
    <mergeCell ref="C31:G31"/>
    <mergeCell ref="C22:G23"/>
    <mergeCell ref="C25:G25"/>
    <mergeCell ref="C27:G27"/>
    <mergeCell ref="C29:G29"/>
    <mergeCell ref="C11:G12"/>
    <mergeCell ref="C14:G15"/>
    <mergeCell ref="C17:D18"/>
    <mergeCell ref="A1:D1"/>
    <mergeCell ref="E17:G18"/>
    <mergeCell ref="A18:A20"/>
    <mergeCell ref="C19:F19"/>
    <mergeCell ref="A3:G3"/>
    <mergeCell ref="A4:G4"/>
    <mergeCell ref="A7:G7"/>
    <mergeCell ref="A8:G9"/>
  </mergeCells>
  <conditionalFormatting sqref="C31:G31">
    <cfRule type="cellIs" dxfId="6" priority="1" operator="greaterThan">
      <formula>400000</formula>
    </cfRule>
  </conditionalFormatting>
  <dataValidations count="1">
    <dataValidation type="list" allowBlank="1" showInputMessage="1" showErrorMessage="1" sqref="G19" xr:uid="{00000000-0002-0000-0400-000000000000}">
      <formula1>"ANO, NE"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G208"/>
  <sheetViews>
    <sheetView topLeftCell="A3" workbookViewId="0">
      <selection activeCell="D33" sqref="D33"/>
    </sheetView>
  </sheetViews>
  <sheetFormatPr defaultRowHeight="12.75" x14ac:dyDescent="0.2"/>
  <cols>
    <col min="1" max="1" width="37.42578125" customWidth="1"/>
    <col min="2" max="2" width="3.7109375" customWidth="1"/>
    <col min="3" max="3" width="44" customWidth="1"/>
    <col min="4" max="4" width="14.42578125" customWidth="1"/>
    <col min="6" max="6" width="28.140625" customWidth="1"/>
    <col min="7" max="7" width="13.42578125" style="2" customWidth="1"/>
    <col min="8" max="8" width="10.28515625" customWidth="1"/>
  </cols>
  <sheetData>
    <row r="1" spans="1:6" ht="34.5" customHeight="1" x14ac:dyDescent="0.3">
      <c r="A1" s="157" t="s">
        <v>195</v>
      </c>
      <c r="B1" s="157"/>
      <c r="C1" s="157"/>
      <c r="D1" s="157"/>
    </row>
    <row r="2" spans="1:6" ht="15" x14ac:dyDescent="0.2">
      <c r="A2" s="9"/>
      <c r="B2" s="9"/>
      <c r="C2" s="9"/>
      <c r="D2" s="9"/>
    </row>
    <row r="3" spans="1:6" s="2" customFormat="1" ht="13.5" customHeight="1" x14ac:dyDescent="0.2">
      <c r="A3" s="204"/>
      <c r="B3" s="204"/>
      <c r="C3" s="204"/>
      <c r="D3" s="204"/>
      <c r="E3"/>
      <c r="F3"/>
    </row>
    <row r="4" spans="1:6" s="2" customFormat="1" ht="23.25" x14ac:dyDescent="0.35">
      <c r="A4" s="159" t="s">
        <v>76</v>
      </c>
      <c r="B4" s="159"/>
      <c r="C4" s="159"/>
      <c r="D4" s="159"/>
      <c r="E4"/>
      <c r="F4"/>
    </row>
    <row r="5" spans="1:6" s="2" customFormat="1" x14ac:dyDescent="0.2">
      <c r="A5" s="242" t="s">
        <v>75</v>
      </c>
      <c r="B5" s="243"/>
      <c r="C5" s="243"/>
      <c r="D5" s="243"/>
      <c r="E5"/>
      <c r="F5"/>
    </row>
    <row r="6" spans="1:6" s="2" customFormat="1" x14ac:dyDescent="0.2">
      <c r="A6" s="242" t="s">
        <v>74</v>
      </c>
      <c r="B6" s="243"/>
      <c r="C6" s="243"/>
      <c r="D6" s="243"/>
      <c r="E6"/>
      <c r="F6"/>
    </row>
    <row r="7" spans="1:6" s="2" customFormat="1" ht="18" customHeight="1" x14ac:dyDescent="0.2">
      <c r="A7" s="207" t="str">
        <f>'Žádost o grant '!A6</f>
        <v>Podpora činnosti spolků, sportovních oddílů a jednotlivců v Rosicích pro rok  2026</v>
      </c>
      <c r="B7" s="207"/>
      <c r="C7" s="207"/>
      <c r="D7" s="207"/>
      <c r="E7"/>
      <c r="F7"/>
    </row>
    <row r="8" spans="1:6" s="2" customFormat="1" ht="27" customHeight="1" x14ac:dyDescent="0.2">
      <c r="A8" s="207"/>
      <c r="B8" s="207"/>
      <c r="C8" s="207"/>
      <c r="D8" s="207"/>
      <c r="E8"/>
      <c r="F8"/>
    </row>
    <row r="9" spans="1:6" s="2" customFormat="1" ht="10.5" customHeight="1" thickBot="1" x14ac:dyDescent="0.3">
      <c r="A9" s="4"/>
      <c r="B9" s="4"/>
      <c r="C9" s="4"/>
      <c r="D9" s="4"/>
      <c r="E9"/>
      <c r="F9"/>
    </row>
    <row r="10" spans="1:6" s="2" customFormat="1" ht="30" customHeight="1" thickBot="1" x14ac:dyDescent="0.25">
      <c r="A10" s="238" t="s">
        <v>78</v>
      </c>
      <c r="B10" s="239"/>
      <c r="C10" s="239"/>
      <c r="D10" s="240"/>
      <c r="E10"/>
      <c r="F10"/>
    </row>
    <row r="11" spans="1:6" s="111" customFormat="1" ht="15.75" thickBot="1" x14ac:dyDescent="0.25">
      <c r="A11" s="110"/>
      <c r="B11" s="110"/>
      <c r="C11" s="110"/>
      <c r="D11" s="110"/>
      <c r="E11" s="108"/>
      <c r="F11" s="108"/>
    </row>
    <row r="12" spans="1:6" s="111" customFormat="1" ht="15.75" x14ac:dyDescent="0.25">
      <c r="A12" s="80" t="s">
        <v>97</v>
      </c>
      <c r="B12" s="39"/>
      <c r="C12" s="248">
        <f>'Vyúčtování grantu'!C11</f>
        <v>0</v>
      </c>
      <c r="D12" s="249"/>
      <c r="E12" s="108"/>
      <c r="F12" s="108"/>
    </row>
    <row r="13" spans="1:6" s="111" customFormat="1" ht="16.5" thickBot="1" x14ac:dyDescent="0.3">
      <c r="A13" s="119"/>
      <c r="B13" s="36"/>
      <c r="C13" s="250"/>
      <c r="D13" s="251"/>
      <c r="E13" s="108"/>
      <c r="F13" s="108"/>
    </row>
    <row r="14" spans="1:6" s="111" customFormat="1" ht="9.9499999999999993" customHeight="1" thickBot="1" x14ac:dyDescent="0.3">
      <c r="A14" s="39"/>
      <c r="B14" s="39"/>
      <c r="C14" s="39"/>
      <c r="D14" s="39"/>
      <c r="E14" s="108"/>
      <c r="F14" s="108"/>
    </row>
    <row r="15" spans="1:6" s="111" customFormat="1" ht="16.5" thickBot="1" x14ac:dyDescent="0.3">
      <c r="A15" s="50" t="s">
        <v>80</v>
      </c>
      <c r="B15" s="39"/>
      <c r="C15" s="246" cm="1">
        <f t="array" ref="C15">'Vyúčtování grantu'!C32:C32</f>
        <v>0</v>
      </c>
      <c r="D15" s="247"/>
      <c r="E15" s="108"/>
      <c r="F15" s="108"/>
    </row>
    <row r="16" spans="1:6" s="111" customFormat="1" ht="16.5" thickBot="1" x14ac:dyDescent="0.3">
      <c r="A16" s="44" t="s">
        <v>81</v>
      </c>
      <c r="B16" s="39"/>
      <c r="C16" s="244"/>
      <c r="D16" s="245"/>
      <c r="E16" s="108"/>
      <c r="F16" s="112"/>
    </row>
    <row r="17" spans="1:6" s="111" customFormat="1" ht="9.9499999999999993" customHeight="1" thickBot="1" x14ac:dyDescent="0.3">
      <c r="A17" s="51"/>
      <c r="B17" s="39"/>
      <c r="C17" s="39"/>
      <c r="D17" s="39"/>
      <c r="E17" s="108"/>
      <c r="F17" s="112"/>
    </row>
    <row r="18" spans="1:6" s="111" customFormat="1" ht="31.5" x14ac:dyDescent="0.25">
      <c r="A18" s="46" t="s">
        <v>45</v>
      </c>
      <c r="B18" s="39"/>
      <c r="C18" s="82" t="s">
        <v>20</v>
      </c>
      <c r="D18" s="83" t="s">
        <v>21</v>
      </c>
      <c r="E18" s="108"/>
      <c r="F18" s="113"/>
    </row>
    <row r="19" spans="1:6" s="111" customFormat="1" ht="15" customHeight="1" x14ac:dyDescent="0.25">
      <c r="A19" s="46"/>
      <c r="B19" s="39"/>
      <c r="C19" s="84"/>
      <c r="D19" s="85"/>
      <c r="E19" s="108"/>
      <c r="F19" s="112"/>
    </row>
    <row r="20" spans="1:6" s="111" customFormat="1" ht="15" customHeight="1" x14ac:dyDescent="0.25">
      <c r="A20" s="46"/>
      <c r="B20" s="39"/>
      <c r="C20" s="84"/>
      <c r="D20" s="85"/>
      <c r="E20" s="108"/>
      <c r="F20" s="108"/>
    </row>
    <row r="21" spans="1:6" s="111" customFormat="1" ht="15" customHeight="1" x14ac:dyDescent="0.25">
      <c r="A21" s="46"/>
      <c r="B21" s="39"/>
      <c r="C21" s="84"/>
      <c r="D21" s="85"/>
      <c r="E21" s="108"/>
      <c r="F21" s="108"/>
    </row>
    <row r="22" spans="1:6" s="111" customFormat="1" ht="15" customHeight="1" x14ac:dyDescent="0.25">
      <c r="A22" s="46"/>
      <c r="B22" s="39"/>
      <c r="C22" s="84"/>
      <c r="D22" s="85"/>
      <c r="E22" s="108"/>
      <c r="F22" s="108"/>
    </row>
    <row r="23" spans="1:6" s="111" customFormat="1" ht="15" customHeight="1" x14ac:dyDescent="0.25">
      <c r="A23" s="46"/>
      <c r="B23" s="39"/>
      <c r="C23" s="84"/>
      <c r="D23" s="85"/>
      <c r="E23" s="108"/>
      <c r="F23" s="108"/>
    </row>
    <row r="24" spans="1:6" s="111" customFormat="1" ht="15" customHeight="1" x14ac:dyDescent="0.25">
      <c r="A24" s="46"/>
      <c r="B24" s="39"/>
      <c r="C24" s="84"/>
      <c r="D24" s="85"/>
      <c r="E24" s="108"/>
      <c r="F24" s="108"/>
    </row>
    <row r="25" spans="1:6" s="111" customFormat="1" ht="15" customHeight="1" x14ac:dyDescent="0.25">
      <c r="A25" s="46"/>
      <c r="B25" s="39"/>
      <c r="C25" s="84"/>
      <c r="D25" s="85"/>
      <c r="E25" s="108"/>
      <c r="F25" s="112"/>
    </row>
    <row r="26" spans="1:6" s="111" customFormat="1" ht="15" customHeight="1" x14ac:dyDescent="0.25">
      <c r="A26" s="46"/>
      <c r="B26" s="39"/>
      <c r="C26" s="84"/>
      <c r="D26" s="85"/>
      <c r="E26" s="108"/>
      <c r="F26" s="112"/>
    </row>
    <row r="27" spans="1:6" s="111" customFormat="1" ht="15" customHeight="1" x14ac:dyDescent="0.25">
      <c r="A27" s="46"/>
      <c r="B27" s="39"/>
      <c r="C27" s="84"/>
      <c r="D27" s="85"/>
      <c r="E27" s="108"/>
      <c r="F27" s="112"/>
    </row>
    <row r="28" spans="1:6" s="111" customFormat="1" ht="15" customHeight="1" x14ac:dyDescent="0.25">
      <c r="A28" s="46"/>
      <c r="B28" s="39"/>
      <c r="C28" s="84"/>
      <c r="D28" s="85"/>
      <c r="E28" s="108"/>
      <c r="F28" s="112"/>
    </row>
    <row r="29" spans="1:6" s="111" customFormat="1" ht="15" customHeight="1" x14ac:dyDescent="0.25">
      <c r="A29" s="46"/>
      <c r="B29" s="39"/>
      <c r="C29" s="84"/>
      <c r="D29" s="85"/>
      <c r="E29" s="108"/>
      <c r="F29" s="108"/>
    </row>
    <row r="30" spans="1:6" s="111" customFormat="1" ht="15" customHeight="1" x14ac:dyDescent="0.25">
      <c r="A30" s="46"/>
      <c r="B30" s="39"/>
      <c r="C30" s="84"/>
      <c r="D30" s="85"/>
      <c r="E30" s="108"/>
      <c r="F30" s="108"/>
    </row>
    <row r="31" spans="1:6" s="111" customFormat="1" ht="15" customHeight="1" x14ac:dyDescent="0.25">
      <c r="A31" s="46"/>
      <c r="B31" s="39"/>
      <c r="C31" s="84"/>
      <c r="D31" s="85"/>
      <c r="E31" s="108"/>
      <c r="F31" s="108"/>
    </row>
    <row r="32" spans="1:6" s="111" customFormat="1" ht="15" customHeight="1" x14ac:dyDescent="0.25">
      <c r="A32" s="46"/>
      <c r="B32" s="39"/>
      <c r="C32" s="84"/>
      <c r="D32" s="85"/>
      <c r="E32" s="108"/>
      <c r="F32" s="108"/>
    </row>
    <row r="33" spans="1:6" s="111" customFormat="1" ht="15" customHeight="1" x14ac:dyDescent="0.25">
      <c r="A33" s="46"/>
      <c r="B33" s="39"/>
      <c r="C33" s="84"/>
      <c r="D33" s="85"/>
      <c r="E33" s="108"/>
      <c r="F33" s="108"/>
    </row>
    <row r="34" spans="1:6" s="111" customFormat="1" ht="15" customHeight="1" x14ac:dyDescent="0.25">
      <c r="A34" s="46"/>
      <c r="B34" s="39"/>
      <c r="C34" s="84"/>
      <c r="D34" s="85"/>
      <c r="E34" s="108"/>
      <c r="F34" s="108"/>
    </row>
    <row r="35" spans="1:6" s="111" customFormat="1" ht="15" customHeight="1" x14ac:dyDescent="0.25">
      <c r="A35" s="46"/>
      <c r="B35" s="39"/>
      <c r="C35" s="84"/>
      <c r="D35" s="85"/>
      <c r="E35" s="108"/>
      <c r="F35" s="108"/>
    </row>
    <row r="36" spans="1:6" s="111" customFormat="1" ht="15" customHeight="1" x14ac:dyDescent="0.25">
      <c r="A36" s="46"/>
      <c r="B36" s="39"/>
      <c r="C36" s="84"/>
      <c r="D36" s="85"/>
      <c r="E36" s="108"/>
      <c r="F36" s="108"/>
    </row>
    <row r="37" spans="1:6" s="111" customFormat="1" ht="15" customHeight="1" x14ac:dyDescent="0.25">
      <c r="A37" s="46"/>
      <c r="B37" s="39"/>
      <c r="C37" s="84"/>
      <c r="D37" s="85"/>
      <c r="E37" s="108"/>
      <c r="F37" s="108"/>
    </row>
    <row r="38" spans="1:6" s="111" customFormat="1" ht="15" customHeight="1" x14ac:dyDescent="0.25">
      <c r="A38" s="46"/>
      <c r="B38" s="39"/>
      <c r="C38" s="84"/>
      <c r="D38" s="85"/>
      <c r="E38" s="108"/>
      <c r="F38" s="108"/>
    </row>
    <row r="39" spans="1:6" s="111" customFormat="1" ht="15" customHeight="1" x14ac:dyDescent="0.25">
      <c r="A39" s="46"/>
      <c r="B39" s="39"/>
      <c r="C39" s="84"/>
      <c r="D39" s="85"/>
      <c r="E39" s="108"/>
      <c r="F39" s="108"/>
    </row>
    <row r="40" spans="1:6" s="111" customFormat="1" ht="15" customHeight="1" x14ac:dyDescent="0.25">
      <c r="A40" s="46"/>
      <c r="B40" s="39"/>
      <c r="C40" s="84"/>
      <c r="D40" s="85"/>
      <c r="E40" s="108"/>
      <c r="F40" s="112"/>
    </row>
    <row r="41" spans="1:6" s="111" customFormat="1" ht="15" customHeight="1" x14ac:dyDescent="0.25">
      <c r="A41" s="51"/>
      <c r="B41" s="39"/>
      <c r="C41" s="84"/>
      <c r="D41" s="85"/>
      <c r="E41" s="108"/>
      <c r="F41" s="112"/>
    </row>
    <row r="42" spans="1:6" s="111" customFormat="1" ht="15" customHeight="1" x14ac:dyDescent="0.25">
      <c r="A42" s="51"/>
      <c r="B42" s="39"/>
      <c r="C42" s="84"/>
      <c r="D42" s="85"/>
      <c r="E42" s="108"/>
      <c r="F42" s="108"/>
    </row>
    <row r="43" spans="1:6" s="111" customFormat="1" ht="15" customHeight="1" collapsed="1" x14ac:dyDescent="0.25">
      <c r="A43" s="46" t="s">
        <v>116</v>
      </c>
      <c r="B43" s="39"/>
      <c r="C43" s="86" t="s">
        <v>22</v>
      </c>
      <c r="D43" s="87">
        <f>SUM(D19:D42)</f>
        <v>0</v>
      </c>
      <c r="E43" s="108"/>
      <c r="F43" s="108"/>
    </row>
    <row r="44" spans="1:6" s="111" customFormat="1" ht="15" customHeight="1" thickBot="1" x14ac:dyDescent="0.3">
      <c r="A44" s="51"/>
      <c r="B44" s="39"/>
      <c r="C44" s="92" t="s">
        <v>43</v>
      </c>
      <c r="D44" s="93" t="e">
        <f>(D43-C15)/D43</f>
        <v>#DIV/0!</v>
      </c>
      <c r="E44" s="108"/>
      <c r="F44" s="108"/>
    </row>
    <row r="45" spans="1:6" s="111" customFormat="1" ht="9.9499999999999993" customHeight="1" x14ac:dyDescent="0.25">
      <c r="A45" s="51"/>
      <c r="B45" s="39"/>
      <c r="C45" s="39"/>
      <c r="D45" s="90"/>
      <c r="E45" s="108"/>
      <c r="F45" s="108"/>
    </row>
    <row r="46" spans="1:6" s="111" customFormat="1" ht="9.9499999999999993" customHeight="1" x14ac:dyDescent="0.25">
      <c r="A46" s="51"/>
      <c r="B46" s="39"/>
      <c r="C46" s="39"/>
      <c r="D46" s="90"/>
      <c r="E46" s="108"/>
      <c r="F46" s="108"/>
    </row>
    <row r="47" spans="1:6" s="2" customFormat="1" ht="9.9499999999999993" customHeight="1" x14ac:dyDescent="0.2">
      <c r="A47" s="125"/>
      <c r="B47" s="126"/>
      <c r="C47" s="126"/>
      <c r="D47" s="127"/>
      <c r="E47"/>
      <c r="F47"/>
    </row>
    <row r="48" spans="1:6" s="2" customFormat="1" ht="9.9499999999999993" customHeight="1" x14ac:dyDescent="0.2">
      <c r="A48" s="125"/>
      <c r="B48" s="126"/>
      <c r="C48" s="126"/>
      <c r="D48" s="126"/>
      <c r="E48"/>
      <c r="F48"/>
    </row>
    <row r="49" spans="1:6" s="2" customFormat="1" ht="14.25" customHeight="1" x14ac:dyDescent="0.2">
      <c r="A49" s="241" t="s">
        <v>197</v>
      </c>
      <c r="B49" s="241"/>
      <c r="C49" s="126"/>
      <c r="D49" s="126"/>
      <c r="E49"/>
      <c r="F49"/>
    </row>
    <row r="50" spans="1:6" s="2" customFormat="1" x14ac:dyDescent="0.2">
      <c r="A50" s="241"/>
      <c r="B50" s="241"/>
      <c r="C50" s="128"/>
      <c r="D50" s="128"/>
      <c r="E50"/>
      <c r="F50"/>
    </row>
    <row r="51" spans="1:6" x14ac:dyDescent="0.2">
      <c r="A51" s="129"/>
      <c r="B51" s="129"/>
      <c r="C51" s="129"/>
      <c r="D51" s="129"/>
    </row>
    <row r="52" spans="1:6" x14ac:dyDescent="0.2">
      <c r="A52" s="129"/>
      <c r="B52" s="129"/>
      <c r="C52" s="129"/>
      <c r="D52" s="129"/>
    </row>
    <row r="53" spans="1:6" x14ac:dyDescent="0.2">
      <c r="A53" s="129"/>
      <c r="B53" s="129"/>
      <c r="C53" s="129"/>
      <c r="D53" s="129"/>
    </row>
    <row r="54" spans="1:6" x14ac:dyDescent="0.2">
      <c r="A54" s="129"/>
      <c r="B54" s="129"/>
      <c r="C54" s="129"/>
      <c r="D54" s="129"/>
    </row>
    <row r="55" spans="1:6" x14ac:dyDescent="0.2">
      <c r="A55" s="129"/>
      <c r="B55" s="129"/>
      <c r="C55" s="129"/>
      <c r="D55" s="129"/>
    </row>
    <row r="56" spans="1:6" x14ac:dyDescent="0.2">
      <c r="A56" s="129"/>
      <c r="B56" s="129"/>
      <c r="C56" s="129"/>
      <c r="D56" s="129"/>
    </row>
    <row r="57" spans="1:6" x14ac:dyDescent="0.2">
      <c r="A57" s="129"/>
      <c r="B57" s="129"/>
      <c r="C57" s="129"/>
      <c r="D57" s="129"/>
    </row>
    <row r="58" spans="1:6" x14ac:dyDescent="0.2">
      <c r="A58" s="129"/>
      <c r="B58" s="129"/>
      <c r="C58" s="129"/>
      <c r="D58" s="129"/>
    </row>
    <row r="59" spans="1:6" x14ac:dyDescent="0.2">
      <c r="A59" s="129"/>
      <c r="B59" s="129"/>
      <c r="C59" s="129"/>
      <c r="D59" s="129"/>
    </row>
    <row r="60" spans="1:6" x14ac:dyDescent="0.2">
      <c r="A60" s="129"/>
      <c r="B60" s="129"/>
      <c r="C60" s="129"/>
      <c r="D60" s="129"/>
    </row>
    <row r="61" spans="1:6" x14ac:dyDescent="0.2">
      <c r="A61" s="129"/>
      <c r="B61" s="129"/>
      <c r="C61" s="129"/>
      <c r="D61" s="129"/>
    </row>
    <row r="62" spans="1:6" x14ac:dyDescent="0.2">
      <c r="A62" s="129"/>
      <c r="B62" s="129"/>
      <c r="C62" s="129"/>
      <c r="D62" s="129"/>
    </row>
    <row r="63" spans="1:6" x14ac:dyDescent="0.2">
      <c r="A63" s="129"/>
      <c r="B63" s="129"/>
      <c r="C63" s="129"/>
      <c r="D63" s="129"/>
    </row>
    <row r="64" spans="1:6" x14ac:dyDescent="0.2">
      <c r="A64" s="129"/>
      <c r="B64" s="129"/>
      <c r="C64" s="129"/>
      <c r="D64" s="129"/>
    </row>
    <row r="65" spans="1:4" x14ac:dyDescent="0.2">
      <c r="A65" s="129"/>
      <c r="B65" s="129"/>
      <c r="C65" s="129"/>
      <c r="D65" s="129"/>
    </row>
    <row r="66" spans="1:4" x14ac:dyDescent="0.2">
      <c r="A66" s="129"/>
      <c r="B66" s="129"/>
      <c r="C66" s="129"/>
      <c r="D66" s="129"/>
    </row>
    <row r="67" spans="1:4" x14ac:dyDescent="0.2">
      <c r="A67" s="129"/>
      <c r="B67" s="129"/>
      <c r="C67" s="129"/>
      <c r="D67" s="129"/>
    </row>
    <row r="68" spans="1:4" x14ac:dyDescent="0.2">
      <c r="A68" s="129"/>
      <c r="B68" s="129"/>
      <c r="C68" s="129"/>
      <c r="D68" s="129"/>
    </row>
    <row r="69" spans="1:4" x14ac:dyDescent="0.2">
      <c r="A69" s="129"/>
      <c r="B69" s="129"/>
      <c r="C69" s="129"/>
      <c r="D69" s="129"/>
    </row>
    <row r="70" spans="1:4" x14ac:dyDescent="0.2">
      <c r="A70" s="129"/>
      <c r="B70" s="129"/>
      <c r="C70" s="129"/>
      <c r="D70" s="129"/>
    </row>
    <row r="71" spans="1:4" x14ac:dyDescent="0.2">
      <c r="A71" s="129"/>
      <c r="B71" s="129"/>
      <c r="C71" s="129"/>
      <c r="D71" s="129"/>
    </row>
    <row r="72" spans="1:4" x14ac:dyDescent="0.2">
      <c r="A72" s="129"/>
      <c r="B72" s="129"/>
      <c r="C72" s="129"/>
      <c r="D72" s="129"/>
    </row>
    <row r="73" spans="1:4" x14ac:dyDescent="0.2">
      <c r="A73" s="129"/>
      <c r="B73" s="129"/>
      <c r="C73" s="129"/>
      <c r="D73" s="129"/>
    </row>
    <row r="74" spans="1:4" x14ac:dyDescent="0.2">
      <c r="A74" s="129"/>
      <c r="B74" s="129"/>
      <c r="C74" s="129"/>
      <c r="D74" s="129"/>
    </row>
    <row r="75" spans="1:4" x14ac:dyDescent="0.2">
      <c r="A75" s="129"/>
      <c r="B75" s="129"/>
      <c r="C75" s="129"/>
      <c r="D75" s="129"/>
    </row>
    <row r="76" spans="1:4" x14ac:dyDescent="0.2">
      <c r="A76" s="129"/>
      <c r="B76" s="129"/>
      <c r="C76" s="129"/>
      <c r="D76" s="129"/>
    </row>
    <row r="77" spans="1:4" x14ac:dyDescent="0.2">
      <c r="A77" s="129"/>
      <c r="B77" s="129"/>
      <c r="C77" s="129"/>
      <c r="D77" s="129"/>
    </row>
    <row r="78" spans="1:4" x14ac:dyDescent="0.2">
      <c r="A78" s="129"/>
      <c r="B78" s="129"/>
      <c r="C78" s="129"/>
      <c r="D78" s="129"/>
    </row>
    <row r="79" spans="1:4" x14ac:dyDescent="0.2">
      <c r="A79" s="129"/>
      <c r="B79" s="129"/>
      <c r="C79" s="129"/>
      <c r="D79" s="129"/>
    </row>
    <row r="80" spans="1:4" x14ac:dyDescent="0.2">
      <c r="A80" s="129"/>
      <c r="B80" s="129"/>
      <c r="C80" s="129"/>
      <c r="D80" s="129"/>
    </row>
    <row r="81" spans="1:4" x14ac:dyDescent="0.2">
      <c r="A81" s="129"/>
      <c r="B81" s="129"/>
      <c r="C81" s="129"/>
      <c r="D81" s="129"/>
    </row>
    <row r="82" spans="1:4" x14ac:dyDescent="0.2">
      <c r="A82" s="129"/>
      <c r="B82" s="129"/>
      <c r="C82" s="129"/>
      <c r="D82" s="129"/>
    </row>
    <row r="83" spans="1:4" x14ac:dyDescent="0.2">
      <c r="A83" s="129"/>
      <c r="B83" s="129"/>
      <c r="C83" s="129"/>
      <c r="D83" s="129"/>
    </row>
    <row r="84" spans="1:4" x14ac:dyDescent="0.2">
      <c r="A84" s="129"/>
      <c r="B84" s="129"/>
      <c r="C84" s="129"/>
      <c r="D84" s="129"/>
    </row>
    <row r="85" spans="1:4" x14ac:dyDescent="0.2">
      <c r="A85" s="129"/>
      <c r="B85" s="129"/>
      <c r="C85" s="129"/>
      <c r="D85" s="129"/>
    </row>
    <row r="86" spans="1:4" x14ac:dyDescent="0.2">
      <c r="A86" s="129"/>
      <c r="B86" s="129"/>
      <c r="C86" s="129"/>
      <c r="D86" s="129"/>
    </row>
    <row r="87" spans="1:4" x14ac:dyDescent="0.2">
      <c r="A87" s="129"/>
      <c r="B87" s="129"/>
      <c r="C87" s="129"/>
      <c r="D87" s="129"/>
    </row>
    <row r="88" spans="1:4" x14ac:dyDescent="0.2">
      <c r="A88" s="129"/>
      <c r="B88" s="129"/>
      <c r="C88" s="129"/>
      <c r="D88" s="129"/>
    </row>
    <row r="89" spans="1:4" x14ac:dyDescent="0.2">
      <c r="A89" s="129"/>
      <c r="B89" s="129"/>
      <c r="C89" s="129"/>
      <c r="D89" s="129"/>
    </row>
    <row r="90" spans="1:4" x14ac:dyDescent="0.2">
      <c r="A90" s="129"/>
      <c r="B90" s="129"/>
      <c r="C90" s="129"/>
      <c r="D90" s="129"/>
    </row>
    <row r="91" spans="1:4" x14ac:dyDescent="0.2">
      <c r="A91" s="129"/>
      <c r="B91" s="129"/>
      <c r="C91" s="129"/>
      <c r="D91" s="129"/>
    </row>
    <row r="92" spans="1:4" x14ac:dyDescent="0.2">
      <c r="A92" s="129"/>
      <c r="B92" s="129"/>
      <c r="C92" s="129"/>
      <c r="D92" s="129"/>
    </row>
    <row r="93" spans="1:4" x14ac:dyDescent="0.2">
      <c r="A93" s="129"/>
      <c r="B93" s="129"/>
      <c r="C93" s="129"/>
      <c r="D93" s="129"/>
    </row>
    <row r="94" spans="1:4" x14ac:dyDescent="0.2">
      <c r="A94" s="129"/>
      <c r="B94" s="129"/>
      <c r="C94" s="129"/>
      <c r="D94" s="129"/>
    </row>
    <row r="95" spans="1:4" x14ac:dyDescent="0.2">
      <c r="A95" s="129"/>
      <c r="B95" s="129"/>
      <c r="C95" s="129"/>
      <c r="D95" s="129"/>
    </row>
    <row r="96" spans="1:4" x14ac:dyDescent="0.2">
      <c r="A96" s="129"/>
      <c r="B96" s="129"/>
      <c r="C96" s="129"/>
      <c r="D96" s="129"/>
    </row>
    <row r="97" spans="1:4" x14ac:dyDescent="0.2">
      <c r="A97" s="129"/>
      <c r="B97" s="129"/>
      <c r="C97" s="129"/>
      <c r="D97" s="129"/>
    </row>
    <row r="98" spans="1:4" x14ac:dyDescent="0.2">
      <c r="A98" s="129"/>
      <c r="B98" s="129"/>
      <c r="C98" s="129"/>
      <c r="D98" s="129"/>
    </row>
    <row r="99" spans="1:4" x14ac:dyDescent="0.2">
      <c r="A99" s="129"/>
      <c r="B99" s="129"/>
      <c r="C99" s="129"/>
      <c r="D99" s="129"/>
    </row>
    <row r="100" spans="1:4" x14ac:dyDescent="0.2">
      <c r="A100" s="129"/>
      <c r="B100" s="129"/>
      <c r="C100" s="129"/>
      <c r="D100" s="129"/>
    </row>
    <row r="101" spans="1:4" x14ac:dyDescent="0.2">
      <c r="A101" s="129"/>
      <c r="B101" s="129"/>
      <c r="C101" s="129"/>
      <c r="D101" s="129"/>
    </row>
    <row r="102" spans="1:4" x14ac:dyDescent="0.2">
      <c r="A102" s="129"/>
      <c r="B102" s="129"/>
      <c r="C102" s="129"/>
      <c r="D102" s="129"/>
    </row>
    <row r="103" spans="1:4" x14ac:dyDescent="0.2">
      <c r="A103" s="129"/>
      <c r="B103" s="129"/>
      <c r="C103" s="129"/>
      <c r="D103" s="129"/>
    </row>
    <row r="104" spans="1:4" x14ac:dyDescent="0.2">
      <c r="A104" s="129"/>
      <c r="B104" s="129"/>
      <c r="C104" s="129"/>
      <c r="D104" s="129"/>
    </row>
    <row r="105" spans="1:4" x14ac:dyDescent="0.2">
      <c r="A105" s="129"/>
      <c r="B105" s="129"/>
      <c r="C105" s="129"/>
      <c r="D105" s="129"/>
    </row>
    <row r="106" spans="1:4" x14ac:dyDescent="0.2">
      <c r="A106" s="129"/>
      <c r="B106" s="129"/>
      <c r="C106" s="129"/>
      <c r="D106" s="129"/>
    </row>
    <row r="107" spans="1:4" x14ac:dyDescent="0.2">
      <c r="A107" s="129"/>
      <c r="B107" s="129"/>
      <c r="C107" s="129"/>
      <c r="D107" s="129"/>
    </row>
    <row r="108" spans="1:4" x14ac:dyDescent="0.2">
      <c r="A108" s="129"/>
      <c r="B108" s="129"/>
      <c r="C108" s="129"/>
      <c r="D108" s="129"/>
    </row>
    <row r="109" spans="1:4" x14ac:dyDescent="0.2">
      <c r="A109" s="129"/>
      <c r="B109" s="129"/>
      <c r="C109" s="129"/>
      <c r="D109" s="129"/>
    </row>
    <row r="110" spans="1:4" x14ac:dyDescent="0.2">
      <c r="A110" s="129"/>
      <c r="B110" s="129"/>
      <c r="C110" s="129"/>
      <c r="D110" s="129"/>
    </row>
    <row r="111" spans="1:4" x14ac:dyDescent="0.2">
      <c r="A111" s="129"/>
      <c r="B111" s="129"/>
      <c r="C111" s="129"/>
      <c r="D111" s="129"/>
    </row>
    <row r="112" spans="1:4" x14ac:dyDescent="0.2">
      <c r="A112" s="129"/>
      <c r="B112" s="129"/>
      <c r="C112" s="129"/>
      <c r="D112" s="129"/>
    </row>
    <row r="113" spans="1:4" x14ac:dyDescent="0.2">
      <c r="A113" s="129"/>
      <c r="B113" s="129"/>
      <c r="C113" s="129"/>
      <c r="D113" s="129"/>
    </row>
    <row r="114" spans="1:4" x14ac:dyDescent="0.2">
      <c r="A114" s="129"/>
      <c r="B114" s="129"/>
      <c r="C114" s="129"/>
      <c r="D114" s="129"/>
    </row>
    <row r="115" spans="1:4" x14ac:dyDescent="0.2">
      <c r="A115" s="129"/>
      <c r="B115" s="129"/>
      <c r="C115" s="129"/>
      <c r="D115" s="129"/>
    </row>
    <row r="116" spans="1:4" x14ac:dyDescent="0.2">
      <c r="A116" s="129"/>
      <c r="B116" s="129"/>
      <c r="C116" s="129"/>
      <c r="D116" s="129"/>
    </row>
    <row r="117" spans="1:4" x14ac:dyDescent="0.2">
      <c r="A117" s="129"/>
      <c r="B117" s="129"/>
      <c r="C117" s="129"/>
      <c r="D117" s="129"/>
    </row>
    <row r="118" spans="1:4" x14ac:dyDescent="0.2">
      <c r="A118" s="129"/>
      <c r="B118" s="129"/>
      <c r="C118" s="129"/>
      <c r="D118" s="129"/>
    </row>
    <row r="119" spans="1:4" x14ac:dyDescent="0.2">
      <c r="A119" s="129"/>
      <c r="B119" s="129"/>
      <c r="C119" s="129"/>
      <c r="D119" s="129"/>
    </row>
    <row r="120" spans="1:4" x14ac:dyDescent="0.2">
      <c r="A120" s="129"/>
      <c r="B120" s="129"/>
      <c r="C120" s="129"/>
      <c r="D120" s="129"/>
    </row>
    <row r="121" spans="1:4" x14ac:dyDescent="0.2">
      <c r="A121" s="129"/>
      <c r="B121" s="129"/>
      <c r="C121" s="129"/>
      <c r="D121" s="129"/>
    </row>
    <row r="122" spans="1:4" x14ac:dyDescent="0.2">
      <c r="A122" s="129"/>
      <c r="B122" s="129"/>
      <c r="C122" s="129"/>
      <c r="D122" s="129"/>
    </row>
    <row r="123" spans="1:4" x14ac:dyDescent="0.2">
      <c r="A123" s="129"/>
      <c r="B123" s="129"/>
      <c r="C123" s="129"/>
      <c r="D123" s="129"/>
    </row>
    <row r="124" spans="1:4" x14ac:dyDescent="0.2">
      <c r="A124" s="129"/>
      <c r="B124" s="129"/>
      <c r="C124" s="129"/>
      <c r="D124" s="129"/>
    </row>
    <row r="125" spans="1:4" x14ac:dyDescent="0.2">
      <c r="A125" s="129"/>
      <c r="B125" s="129"/>
      <c r="C125" s="129"/>
      <c r="D125" s="129"/>
    </row>
    <row r="126" spans="1:4" x14ac:dyDescent="0.2">
      <c r="A126" s="129"/>
      <c r="B126" s="129"/>
      <c r="C126" s="129"/>
      <c r="D126" s="129"/>
    </row>
    <row r="127" spans="1:4" x14ac:dyDescent="0.2">
      <c r="A127" s="129"/>
      <c r="B127" s="129"/>
      <c r="C127" s="129"/>
      <c r="D127" s="129"/>
    </row>
    <row r="128" spans="1:4" x14ac:dyDescent="0.2">
      <c r="A128" s="129"/>
      <c r="B128" s="129"/>
      <c r="C128" s="129"/>
      <c r="D128" s="129"/>
    </row>
    <row r="129" spans="1:4" x14ac:dyDescent="0.2">
      <c r="A129" s="129"/>
      <c r="B129" s="129"/>
      <c r="C129" s="129"/>
      <c r="D129" s="129"/>
    </row>
    <row r="130" spans="1:4" x14ac:dyDescent="0.2">
      <c r="A130" s="129"/>
      <c r="B130" s="129"/>
      <c r="C130" s="129"/>
      <c r="D130" s="129"/>
    </row>
    <row r="131" spans="1:4" x14ac:dyDescent="0.2">
      <c r="A131" s="129"/>
      <c r="B131" s="129"/>
      <c r="C131" s="129"/>
      <c r="D131" s="129"/>
    </row>
    <row r="132" spans="1:4" x14ac:dyDescent="0.2">
      <c r="A132" s="129"/>
      <c r="B132" s="129"/>
      <c r="C132" s="129"/>
      <c r="D132" s="129"/>
    </row>
    <row r="133" spans="1:4" x14ac:dyDescent="0.2">
      <c r="A133" s="129"/>
      <c r="B133" s="129"/>
      <c r="C133" s="129"/>
      <c r="D133" s="129"/>
    </row>
    <row r="134" spans="1:4" x14ac:dyDescent="0.2">
      <c r="A134" s="129"/>
      <c r="B134" s="129"/>
      <c r="C134" s="129"/>
      <c r="D134" s="129"/>
    </row>
    <row r="135" spans="1:4" x14ac:dyDescent="0.2">
      <c r="A135" s="129"/>
      <c r="B135" s="129"/>
      <c r="C135" s="129"/>
      <c r="D135" s="129"/>
    </row>
    <row r="136" spans="1:4" x14ac:dyDescent="0.2">
      <c r="A136" s="129"/>
      <c r="B136" s="129"/>
      <c r="C136" s="129"/>
      <c r="D136" s="129"/>
    </row>
    <row r="137" spans="1:4" x14ac:dyDescent="0.2">
      <c r="A137" s="129"/>
      <c r="B137" s="129"/>
      <c r="C137" s="129"/>
      <c r="D137" s="129"/>
    </row>
    <row r="138" spans="1:4" x14ac:dyDescent="0.2">
      <c r="A138" s="129"/>
      <c r="B138" s="129"/>
      <c r="C138" s="129"/>
      <c r="D138" s="129"/>
    </row>
    <row r="139" spans="1:4" x14ac:dyDescent="0.2">
      <c r="A139" s="129"/>
      <c r="B139" s="129"/>
      <c r="C139" s="129"/>
      <c r="D139" s="129"/>
    </row>
    <row r="140" spans="1:4" x14ac:dyDescent="0.2">
      <c r="A140" s="129"/>
      <c r="B140" s="129"/>
      <c r="C140" s="129"/>
      <c r="D140" s="129"/>
    </row>
    <row r="141" spans="1:4" x14ac:dyDescent="0.2">
      <c r="A141" s="129"/>
      <c r="B141" s="129"/>
      <c r="C141" s="129"/>
      <c r="D141" s="129"/>
    </row>
    <row r="142" spans="1:4" x14ac:dyDescent="0.2">
      <c r="A142" s="129"/>
      <c r="B142" s="129"/>
      <c r="C142" s="129"/>
      <c r="D142" s="129"/>
    </row>
    <row r="143" spans="1:4" x14ac:dyDescent="0.2">
      <c r="A143" s="129"/>
      <c r="B143" s="129"/>
      <c r="C143" s="129"/>
      <c r="D143" s="129"/>
    </row>
    <row r="144" spans="1:4" x14ac:dyDescent="0.2">
      <c r="A144" s="129"/>
      <c r="B144" s="129"/>
      <c r="C144" s="129"/>
      <c r="D144" s="129"/>
    </row>
    <row r="145" spans="1:4" x14ac:dyDescent="0.2">
      <c r="A145" s="129"/>
      <c r="B145" s="129"/>
      <c r="C145" s="129"/>
      <c r="D145" s="129"/>
    </row>
    <row r="146" spans="1:4" x14ac:dyDescent="0.2">
      <c r="A146" s="129"/>
      <c r="B146" s="129"/>
      <c r="C146" s="129"/>
      <c r="D146" s="129"/>
    </row>
    <row r="147" spans="1:4" x14ac:dyDescent="0.2">
      <c r="A147" s="129"/>
      <c r="B147" s="129"/>
      <c r="C147" s="129"/>
      <c r="D147" s="129"/>
    </row>
    <row r="148" spans="1:4" x14ac:dyDescent="0.2">
      <c r="A148" s="129"/>
      <c r="B148" s="129"/>
      <c r="C148" s="129"/>
      <c r="D148" s="129"/>
    </row>
    <row r="149" spans="1:4" x14ac:dyDescent="0.2">
      <c r="A149" s="129"/>
      <c r="B149" s="129"/>
      <c r="C149" s="129"/>
      <c r="D149" s="129"/>
    </row>
    <row r="150" spans="1:4" x14ac:dyDescent="0.2">
      <c r="A150" s="129"/>
      <c r="B150" s="129"/>
      <c r="C150" s="129"/>
      <c r="D150" s="129"/>
    </row>
    <row r="151" spans="1:4" x14ac:dyDescent="0.2">
      <c r="A151" s="129"/>
      <c r="B151" s="129"/>
      <c r="C151" s="129"/>
      <c r="D151" s="129"/>
    </row>
    <row r="152" spans="1:4" x14ac:dyDescent="0.2">
      <c r="A152" s="129"/>
      <c r="B152" s="129"/>
      <c r="C152" s="129"/>
      <c r="D152" s="129"/>
    </row>
    <row r="153" spans="1:4" x14ac:dyDescent="0.2">
      <c r="A153" s="129"/>
      <c r="B153" s="129"/>
      <c r="C153" s="129"/>
      <c r="D153" s="129"/>
    </row>
    <row r="154" spans="1:4" x14ac:dyDescent="0.2">
      <c r="A154" s="129"/>
      <c r="B154" s="129"/>
      <c r="C154" s="129"/>
      <c r="D154" s="129"/>
    </row>
    <row r="155" spans="1:4" x14ac:dyDescent="0.2">
      <c r="A155" s="129"/>
      <c r="B155" s="129"/>
      <c r="C155" s="129"/>
      <c r="D155" s="129"/>
    </row>
    <row r="156" spans="1:4" x14ac:dyDescent="0.2">
      <c r="A156" s="129"/>
      <c r="B156" s="129"/>
      <c r="C156" s="129"/>
      <c r="D156" s="129"/>
    </row>
    <row r="157" spans="1:4" x14ac:dyDescent="0.2">
      <c r="A157" s="129"/>
      <c r="B157" s="129"/>
      <c r="C157" s="129"/>
      <c r="D157" s="129"/>
    </row>
    <row r="158" spans="1:4" x14ac:dyDescent="0.2">
      <c r="A158" s="129"/>
      <c r="B158" s="129"/>
      <c r="C158" s="129"/>
      <c r="D158" s="129"/>
    </row>
    <row r="159" spans="1:4" x14ac:dyDescent="0.2">
      <c r="A159" s="129"/>
      <c r="B159" s="129"/>
      <c r="C159" s="129"/>
      <c r="D159" s="129"/>
    </row>
    <row r="160" spans="1:4" x14ac:dyDescent="0.2">
      <c r="A160" s="129"/>
      <c r="B160" s="129"/>
      <c r="C160" s="129"/>
      <c r="D160" s="129"/>
    </row>
    <row r="161" spans="1:4" x14ac:dyDescent="0.2">
      <c r="A161" s="129"/>
      <c r="B161" s="129"/>
      <c r="C161" s="129"/>
      <c r="D161" s="129"/>
    </row>
    <row r="162" spans="1:4" x14ac:dyDescent="0.2">
      <c r="A162" s="129"/>
      <c r="B162" s="129"/>
      <c r="C162" s="129"/>
      <c r="D162" s="129"/>
    </row>
    <row r="163" spans="1:4" x14ac:dyDescent="0.2">
      <c r="A163" s="129"/>
      <c r="B163" s="129"/>
      <c r="C163" s="129"/>
      <c r="D163" s="129"/>
    </row>
    <row r="164" spans="1:4" x14ac:dyDescent="0.2">
      <c r="A164" s="129"/>
      <c r="B164" s="129"/>
      <c r="C164" s="129"/>
      <c r="D164" s="129"/>
    </row>
    <row r="165" spans="1:4" x14ac:dyDescent="0.2">
      <c r="A165" s="129"/>
      <c r="B165" s="129"/>
      <c r="C165" s="129"/>
      <c r="D165" s="129"/>
    </row>
    <row r="166" spans="1:4" x14ac:dyDescent="0.2">
      <c r="A166" s="129"/>
      <c r="B166" s="129"/>
      <c r="C166" s="129"/>
      <c r="D166" s="129"/>
    </row>
    <row r="167" spans="1:4" x14ac:dyDescent="0.2">
      <c r="A167" s="129"/>
      <c r="B167" s="129"/>
      <c r="C167" s="129"/>
      <c r="D167" s="129"/>
    </row>
    <row r="168" spans="1:4" x14ac:dyDescent="0.2">
      <c r="A168" s="129"/>
      <c r="B168" s="129"/>
      <c r="C168" s="129"/>
      <c r="D168" s="129"/>
    </row>
    <row r="169" spans="1:4" x14ac:dyDescent="0.2">
      <c r="A169" s="129"/>
      <c r="B169" s="129"/>
      <c r="C169" s="129"/>
      <c r="D169" s="129"/>
    </row>
    <row r="170" spans="1:4" x14ac:dyDescent="0.2">
      <c r="A170" s="129"/>
      <c r="B170" s="129"/>
      <c r="C170" s="129"/>
      <c r="D170" s="129"/>
    </row>
    <row r="171" spans="1:4" x14ac:dyDescent="0.2">
      <c r="A171" s="129"/>
      <c r="B171" s="129"/>
      <c r="C171" s="129"/>
      <c r="D171" s="129"/>
    </row>
    <row r="172" spans="1:4" x14ac:dyDescent="0.2">
      <c r="A172" s="129"/>
      <c r="B172" s="129"/>
      <c r="C172" s="129"/>
      <c r="D172" s="129"/>
    </row>
    <row r="173" spans="1:4" x14ac:dyDescent="0.2">
      <c r="A173" s="129"/>
      <c r="B173" s="129"/>
      <c r="C173" s="129"/>
      <c r="D173" s="129"/>
    </row>
    <row r="174" spans="1:4" x14ac:dyDescent="0.2">
      <c r="A174" s="129"/>
      <c r="B174" s="129"/>
      <c r="C174" s="129"/>
      <c r="D174" s="129"/>
    </row>
    <row r="175" spans="1:4" x14ac:dyDescent="0.2">
      <c r="A175" s="129"/>
      <c r="B175" s="129"/>
      <c r="C175" s="129"/>
      <c r="D175" s="129"/>
    </row>
    <row r="176" spans="1:4" x14ac:dyDescent="0.2">
      <c r="A176" s="129"/>
      <c r="B176" s="129"/>
      <c r="C176" s="129"/>
      <c r="D176" s="129"/>
    </row>
    <row r="177" spans="1:4" x14ac:dyDescent="0.2">
      <c r="A177" s="129"/>
      <c r="B177" s="129"/>
      <c r="C177" s="129"/>
      <c r="D177" s="129"/>
    </row>
    <row r="178" spans="1:4" x14ac:dyDescent="0.2">
      <c r="A178" s="129"/>
      <c r="B178" s="129"/>
      <c r="C178" s="129"/>
      <c r="D178" s="129"/>
    </row>
    <row r="179" spans="1:4" x14ac:dyDescent="0.2">
      <c r="A179" s="129"/>
      <c r="B179" s="129"/>
      <c r="C179" s="129"/>
      <c r="D179" s="129"/>
    </row>
    <row r="180" spans="1:4" x14ac:dyDescent="0.2">
      <c r="A180" s="129"/>
      <c r="B180" s="129"/>
      <c r="C180" s="129"/>
      <c r="D180" s="129"/>
    </row>
    <row r="181" spans="1:4" x14ac:dyDescent="0.2">
      <c r="A181" s="129"/>
      <c r="B181" s="129"/>
      <c r="C181" s="129"/>
      <c r="D181" s="129"/>
    </row>
    <row r="182" spans="1:4" x14ac:dyDescent="0.2">
      <c r="A182" s="129"/>
      <c r="B182" s="129"/>
      <c r="C182" s="129"/>
      <c r="D182" s="129"/>
    </row>
    <row r="183" spans="1:4" x14ac:dyDescent="0.2">
      <c r="A183" s="129"/>
      <c r="B183" s="129"/>
      <c r="C183" s="129"/>
      <c r="D183" s="129"/>
    </row>
    <row r="184" spans="1:4" x14ac:dyDescent="0.2">
      <c r="A184" s="129"/>
      <c r="B184" s="129"/>
      <c r="C184" s="129"/>
      <c r="D184" s="129"/>
    </row>
    <row r="185" spans="1:4" x14ac:dyDescent="0.2">
      <c r="A185" s="129"/>
      <c r="B185" s="129"/>
      <c r="C185" s="129"/>
      <c r="D185" s="129"/>
    </row>
    <row r="186" spans="1:4" x14ac:dyDescent="0.2">
      <c r="A186" s="129"/>
      <c r="B186" s="129"/>
      <c r="C186" s="129"/>
      <c r="D186" s="129"/>
    </row>
    <row r="187" spans="1:4" x14ac:dyDescent="0.2">
      <c r="A187" s="129"/>
      <c r="B187" s="129"/>
      <c r="C187" s="129"/>
      <c r="D187" s="129"/>
    </row>
    <row r="188" spans="1:4" x14ac:dyDescent="0.2">
      <c r="A188" s="129"/>
      <c r="B188" s="129"/>
      <c r="C188" s="129"/>
      <c r="D188" s="129"/>
    </row>
    <row r="189" spans="1:4" x14ac:dyDescent="0.2">
      <c r="A189" s="129"/>
      <c r="B189" s="129"/>
      <c r="C189" s="129"/>
      <c r="D189" s="129"/>
    </row>
    <row r="190" spans="1:4" x14ac:dyDescent="0.2">
      <c r="A190" s="129"/>
      <c r="B190" s="129"/>
      <c r="C190" s="129"/>
      <c r="D190" s="129"/>
    </row>
    <row r="191" spans="1:4" x14ac:dyDescent="0.2">
      <c r="A191" s="129"/>
      <c r="B191" s="129"/>
      <c r="C191" s="129"/>
      <c r="D191" s="129"/>
    </row>
    <row r="192" spans="1:4" x14ac:dyDescent="0.2">
      <c r="A192" s="129"/>
      <c r="B192" s="129"/>
      <c r="C192" s="129"/>
      <c r="D192" s="129"/>
    </row>
    <row r="193" spans="1:4" x14ac:dyDescent="0.2">
      <c r="A193" s="129"/>
      <c r="B193" s="129"/>
      <c r="C193" s="129"/>
      <c r="D193" s="129"/>
    </row>
    <row r="194" spans="1:4" x14ac:dyDescent="0.2">
      <c r="A194" s="129"/>
      <c r="B194" s="129"/>
      <c r="C194" s="129"/>
      <c r="D194" s="129"/>
    </row>
    <row r="195" spans="1:4" x14ac:dyDescent="0.2">
      <c r="A195" s="129"/>
      <c r="B195" s="129"/>
      <c r="C195" s="129"/>
      <c r="D195" s="129"/>
    </row>
    <row r="196" spans="1:4" x14ac:dyDescent="0.2">
      <c r="A196" s="129"/>
      <c r="B196" s="129"/>
      <c r="C196" s="129"/>
      <c r="D196" s="129"/>
    </row>
    <row r="197" spans="1:4" x14ac:dyDescent="0.2">
      <c r="A197" s="129"/>
      <c r="B197" s="129"/>
      <c r="C197" s="129"/>
      <c r="D197" s="129"/>
    </row>
    <row r="198" spans="1:4" x14ac:dyDescent="0.2">
      <c r="A198" s="129"/>
      <c r="B198" s="129"/>
      <c r="C198" s="129"/>
      <c r="D198" s="129"/>
    </row>
    <row r="199" spans="1:4" x14ac:dyDescent="0.2">
      <c r="A199" s="129"/>
      <c r="B199" s="129"/>
      <c r="C199" s="129"/>
      <c r="D199" s="129"/>
    </row>
    <row r="200" spans="1:4" x14ac:dyDescent="0.2">
      <c r="A200" s="129"/>
      <c r="B200" s="129"/>
      <c r="C200" s="129"/>
      <c r="D200" s="129"/>
    </row>
    <row r="201" spans="1:4" x14ac:dyDescent="0.2">
      <c r="A201" s="129"/>
      <c r="B201" s="129"/>
      <c r="C201" s="129"/>
      <c r="D201" s="129"/>
    </row>
    <row r="202" spans="1:4" x14ac:dyDescent="0.2">
      <c r="A202" s="129"/>
      <c r="B202" s="129"/>
      <c r="C202" s="129"/>
      <c r="D202" s="129"/>
    </row>
    <row r="203" spans="1:4" x14ac:dyDescent="0.2">
      <c r="A203" s="129"/>
      <c r="B203" s="129"/>
      <c r="C203" s="129"/>
      <c r="D203" s="129"/>
    </row>
    <row r="204" spans="1:4" x14ac:dyDescent="0.2">
      <c r="A204" s="129"/>
      <c r="B204" s="129"/>
      <c r="C204" s="129"/>
      <c r="D204" s="129"/>
    </row>
    <row r="205" spans="1:4" x14ac:dyDescent="0.2">
      <c r="A205" s="129"/>
      <c r="B205" s="129"/>
      <c r="C205" s="129"/>
      <c r="D205" s="129"/>
    </row>
    <row r="206" spans="1:4" x14ac:dyDescent="0.2">
      <c r="A206" s="129"/>
      <c r="B206" s="129"/>
      <c r="C206" s="129"/>
      <c r="D206" s="129"/>
    </row>
    <row r="207" spans="1:4" x14ac:dyDescent="0.2">
      <c r="A207" s="129"/>
      <c r="B207" s="129"/>
      <c r="C207" s="129"/>
      <c r="D207" s="129"/>
    </row>
    <row r="208" spans="1:4" x14ac:dyDescent="0.2">
      <c r="A208" s="129"/>
      <c r="B208" s="129"/>
      <c r="C208" s="129"/>
      <c r="D208" s="129"/>
    </row>
  </sheetData>
  <sheetProtection algorithmName="SHA-512" hashValue="XGmv/dQHKSIqf69AqBIopQu9QUdSR9COVpucFLh9GH5tv/rKJFxsvOrBFISjJhvF0XmxL5Xh7voiueXRT9qRkg==" saltValue="Z8m5AjKrxzmYs/4nC9mMog==" spinCount="100000" sheet="1" formatCells="0" formatRows="0" insertColumns="0" insertRows="0" autoFilter="0" pivotTables="0"/>
  <mergeCells count="11">
    <mergeCell ref="A1:D1"/>
    <mergeCell ref="A3:D3"/>
    <mergeCell ref="A7:D8"/>
    <mergeCell ref="A10:D10"/>
    <mergeCell ref="A49:B50"/>
    <mergeCell ref="A4:D4"/>
    <mergeCell ref="A5:D5"/>
    <mergeCell ref="A6:D6"/>
    <mergeCell ref="C16:D16"/>
    <mergeCell ref="C15:D15"/>
    <mergeCell ref="C12:D13"/>
  </mergeCells>
  <conditionalFormatting sqref="C12:D13 C15:D15">
    <cfRule type="cellIs" dxfId="5" priority="7" operator="equal">
      <formula>0</formula>
    </cfRule>
  </conditionalFormatting>
  <conditionalFormatting sqref="D43">
    <cfRule type="cellIs" dxfId="4" priority="1" operator="lessThan">
      <formula>$C$16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G72"/>
  <sheetViews>
    <sheetView topLeftCell="A21" workbookViewId="0">
      <selection activeCell="A54" sqref="A54"/>
    </sheetView>
  </sheetViews>
  <sheetFormatPr defaultRowHeight="12.75" x14ac:dyDescent="0.2"/>
  <cols>
    <col min="1" max="1" width="38.28515625" bestFit="1" customWidth="1"/>
    <col min="2" max="2" width="3.7109375" customWidth="1"/>
    <col min="3" max="3" width="44.42578125" customWidth="1"/>
    <col min="4" max="4" width="15" customWidth="1"/>
    <col min="6" max="6" width="28.140625" customWidth="1"/>
    <col min="7" max="7" width="13.42578125" style="2" customWidth="1"/>
    <col min="8" max="8" width="10.28515625" customWidth="1"/>
  </cols>
  <sheetData>
    <row r="1" spans="1:6" ht="35.25" customHeight="1" x14ac:dyDescent="0.3">
      <c r="A1" s="157" t="s">
        <v>195</v>
      </c>
      <c r="B1" s="157"/>
      <c r="C1" s="157"/>
      <c r="D1" s="157"/>
    </row>
    <row r="2" spans="1:6" ht="15" x14ac:dyDescent="0.2">
      <c r="A2" s="9"/>
      <c r="B2" s="9"/>
      <c r="C2" s="9"/>
      <c r="D2" s="9"/>
    </row>
    <row r="3" spans="1:6" s="2" customFormat="1" ht="13.5" customHeight="1" x14ac:dyDescent="0.2">
      <c r="A3" s="204"/>
      <c r="B3" s="204"/>
      <c r="C3" s="204"/>
      <c r="D3" s="204"/>
      <c r="E3"/>
      <c r="F3"/>
    </row>
    <row r="4" spans="1:6" s="2" customFormat="1" ht="18.75" x14ac:dyDescent="0.3">
      <c r="A4" s="256" t="s">
        <v>76</v>
      </c>
      <c r="B4" s="256"/>
      <c r="C4" s="256"/>
      <c r="D4" s="256"/>
      <c r="E4"/>
      <c r="F4"/>
    </row>
    <row r="5" spans="1:6" s="2" customFormat="1" x14ac:dyDescent="0.2">
      <c r="A5" s="242" t="s">
        <v>75</v>
      </c>
      <c r="B5" s="243"/>
      <c r="C5" s="243"/>
      <c r="D5" s="243"/>
      <c r="E5"/>
      <c r="F5"/>
    </row>
    <row r="6" spans="1:6" s="2" customFormat="1" x14ac:dyDescent="0.2">
      <c r="A6" s="242" t="s">
        <v>74</v>
      </c>
      <c r="B6" s="243"/>
      <c r="C6" s="243"/>
      <c r="D6" s="243"/>
      <c r="E6"/>
      <c r="F6"/>
    </row>
    <row r="7" spans="1:6" s="2" customFormat="1" ht="18" customHeight="1" x14ac:dyDescent="0.2">
      <c r="A7" s="207" t="str">
        <f>'Žádost o grant '!A6</f>
        <v>Podpora činnosti spolků, sportovních oddílů a jednotlivců v Rosicích pro rok  2026</v>
      </c>
      <c r="B7" s="207"/>
      <c r="C7" s="207"/>
      <c r="D7" s="207"/>
      <c r="E7"/>
      <c r="F7"/>
    </row>
    <row r="8" spans="1:6" s="2" customFormat="1" ht="24.75" customHeight="1" x14ac:dyDescent="0.2">
      <c r="A8" s="207"/>
      <c r="B8" s="207"/>
      <c r="C8" s="207"/>
      <c r="D8" s="207"/>
      <c r="E8"/>
      <c r="F8"/>
    </row>
    <row r="9" spans="1:6" s="2" customFormat="1" ht="10.5" customHeight="1" thickBot="1" x14ac:dyDescent="0.3">
      <c r="A9" s="4"/>
      <c r="B9" s="4"/>
      <c r="C9" s="4"/>
      <c r="D9" s="4"/>
      <c r="E9"/>
      <c r="F9"/>
    </row>
    <row r="10" spans="1:6" s="2" customFormat="1" ht="30" customHeight="1" thickBot="1" x14ac:dyDescent="0.25">
      <c r="A10" s="238" t="s">
        <v>82</v>
      </c>
      <c r="B10" s="239"/>
      <c r="C10" s="239"/>
      <c r="D10" s="240"/>
      <c r="E10"/>
      <c r="F10"/>
    </row>
    <row r="11" spans="1:6" s="111" customFormat="1" ht="15.75" thickBot="1" x14ac:dyDescent="0.25">
      <c r="A11" s="110"/>
      <c r="B11" s="110"/>
      <c r="C11" s="110"/>
      <c r="D11" s="110"/>
      <c r="E11" s="108"/>
      <c r="F11" s="108"/>
    </row>
    <row r="12" spans="1:6" s="111" customFormat="1" ht="15.75" x14ac:dyDescent="0.25">
      <c r="A12" s="80" t="s">
        <v>97</v>
      </c>
      <c r="B12" s="39"/>
      <c r="C12" s="248">
        <f>'Vyúčtování grantu'!C11</f>
        <v>0</v>
      </c>
      <c r="D12" s="249"/>
      <c r="E12" s="108"/>
      <c r="F12" s="108"/>
    </row>
    <row r="13" spans="1:6" s="111" customFormat="1" ht="16.5" thickBot="1" x14ac:dyDescent="0.3">
      <c r="A13" s="119"/>
      <c r="B13" s="36"/>
      <c r="C13" s="250"/>
      <c r="D13" s="251"/>
      <c r="E13" s="108"/>
      <c r="F13" s="108"/>
    </row>
    <row r="14" spans="1:6" s="111" customFormat="1" ht="9.9499999999999993" customHeight="1" thickBot="1" x14ac:dyDescent="0.3">
      <c r="A14" s="39"/>
      <c r="B14" s="39"/>
      <c r="C14" s="39"/>
      <c r="D14" s="39"/>
      <c r="E14" s="108"/>
      <c r="F14" s="108"/>
    </row>
    <row r="15" spans="1:6" s="111" customFormat="1" ht="16.5" thickBot="1" x14ac:dyDescent="0.3">
      <c r="A15" s="50" t="s">
        <v>84</v>
      </c>
      <c r="B15" s="39"/>
      <c r="C15" s="246">
        <f>'Vyúčtování grantu'!C33:D33</f>
        <v>0</v>
      </c>
      <c r="D15" s="247"/>
      <c r="E15" s="108"/>
      <c r="F15" s="108"/>
    </row>
    <row r="16" spans="1:6" s="111" customFormat="1" ht="16.5" thickBot="1" x14ac:dyDescent="0.3">
      <c r="A16" s="44" t="s">
        <v>81</v>
      </c>
      <c r="B16" s="39"/>
      <c r="C16" s="244">
        <f>Kap2vyuctov!C15:D15/(1-parametry!C16)</f>
        <v>0</v>
      </c>
      <c r="D16" s="245"/>
      <c r="E16" s="108"/>
      <c r="F16" s="112"/>
    </row>
    <row r="17" spans="1:6" s="111" customFormat="1" ht="9.9499999999999993" customHeight="1" thickBot="1" x14ac:dyDescent="0.3">
      <c r="A17" s="51"/>
      <c r="B17" s="39"/>
      <c r="C17" s="39"/>
      <c r="D17" s="39"/>
      <c r="E17" s="108"/>
      <c r="F17" s="112"/>
    </row>
    <row r="18" spans="1:6" s="111" customFormat="1" ht="16.5" thickBot="1" x14ac:dyDescent="0.3">
      <c r="A18" s="50" t="s">
        <v>111</v>
      </c>
      <c r="B18" s="39"/>
      <c r="C18" s="252">
        <v>0</v>
      </c>
      <c r="D18" s="253"/>
      <c r="E18" s="108"/>
      <c r="F18" s="108"/>
    </row>
    <row r="19" spans="1:6" s="111" customFormat="1" ht="16.5" thickBot="1" x14ac:dyDescent="0.3">
      <c r="A19" s="50" t="s">
        <v>113</v>
      </c>
      <c r="B19" s="39"/>
      <c r="C19" s="252">
        <v>0</v>
      </c>
      <c r="D19" s="253"/>
      <c r="E19" s="108"/>
      <c r="F19" s="108"/>
    </row>
    <row r="20" spans="1:6" s="111" customFormat="1" ht="16.5" thickBot="1" x14ac:dyDescent="0.3">
      <c r="A20" s="50" t="s">
        <v>125</v>
      </c>
      <c r="B20" s="39"/>
      <c r="C20" s="254">
        <f>C18+C19</f>
        <v>0</v>
      </c>
      <c r="D20" s="255"/>
      <c r="E20" s="108"/>
      <c r="F20" s="108"/>
    </row>
    <row r="21" spans="1:6" s="111" customFormat="1" ht="9.9499999999999993" customHeight="1" thickBot="1" x14ac:dyDescent="0.3">
      <c r="A21" s="51"/>
      <c r="B21" s="39"/>
      <c r="C21" s="39"/>
      <c r="D21" s="39"/>
      <c r="E21" s="108"/>
      <c r="F21" s="112"/>
    </row>
    <row r="22" spans="1:6" s="111" customFormat="1" ht="15.75" x14ac:dyDescent="0.25">
      <c r="A22" s="46" t="s">
        <v>85</v>
      </c>
      <c r="B22" s="39"/>
      <c r="C22" s="82" t="s">
        <v>20</v>
      </c>
      <c r="D22" s="83" t="s">
        <v>21</v>
      </c>
      <c r="E22" s="108"/>
      <c r="F22" s="113"/>
    </row>
    <row r="23" spans="1:6" s="111" customFormat="1" ht="15" customHeight="1" x14ac:dyDescent="0.25">
      <c r="A23" s="46"/>
      <c r="B23" s="39"/>
      <c r="C23" s="84"/>
      <c r="D23" s="85"/>
      <c r="E23" s="108"/>
      <c r="F23" s="112"/>
    </row>
    <row r="24" spans="1:6" s="111" customFormat="1" ht="15" customHeight="1" x14ac:dyDescent="0.25">
      <c r="A24" s="46"/>
      <c r="B24" s="39"/>
      <c r="C24" s="84"/>
      <c r="D24" s="85"/>
      <c r="E24" s="108"/>
      <c r="F24" s="108"/>
    </row>
    <row r="25" spans="1:6" s="111" customFormat="1" ht="15" customHeight="1" x14ac:dyDescent="0.25">
      <c r="A25" s="46"/>
      <c r="B25" s="39"/>
      <c r="C25" s="84"/>
      <c r="D25" s="85"/>
      <c r="E25" s="108"/>
      <c r="F25" s="108"/>
    </row>
    <row r="26" spans="1:6" s="111" customFormat="1" ht="15" customHeight="1" x14ac:dyDescent="0.25">
      <c r="A26" s="46"/>
      <c r="B26" s="39"/>
      <c r="C26" s="84"/>
      <c r="D26" s="85"/>
      <c r="E26" s="108"/>
      <c r="F26" s="108"/>
    </row>
    <row r="27" spans="1:6" s="111" customFormat="1" ht="15" customHeight="1" x14ac:dyDescent="0.25">
      <c r="A27" s="46"/>
      <c r="B27" s="39"/>
      <c r="C27" s="84"/>
      <c r="D27" s="85"/>
      <c r="E27" s="108"/>
      <c r="F27" s="108"/>
    </row>
    <row r="28" spans="1:6" s="111" customFormat="1" ht="15" customHeight="1" x14ac:dyDescent="0.25">
      <c r="A28" s="46"/>
      <c r="B28" s="39"/>
      <c r="C28" s="84"/>
      <c r="D28" s="85"/>
      <c r="E28" s="108"/>
      <c r="F28" s="108"/>
    </row>
    <row r="29" spans="1:6" s="111" customFormat="1" ht="15" customHeight="1" x14ac:dyDescent="0.25">
      <c r="A29" s="46"/>
      <c r="B29" s="39"/>
      <c r="C29" s="84"/>
      <c r="D29" s="85"/>
      <c r="E29" s="108"/>
      <c r="F29" s="112"/>
    </row>
    <row r="30" spans="1:6" s="111" customFormat="1" ht="15" customHeight="1" x14ac:dyDescent="0.25">
      <c r="A30" s="46"/>
      <c r="B30" s="39"/>
      <c r="C30" s="84"/>
      <c r="D30" s="85"/>
      <c r="E30" s="108"/>
      <c r="F30" s="112"/>
    </row>
    <row r="31" spans="1:6" s="111" customFormat="1" ht="15" customHeight="1" x14ac:dyDescent="0.25">
      <c r="A31" s="46"/>
      <c r="B31" s="39"/>
      <c r="C31" s="84"/>
      <c r="D31" s="85"/>
      <c r="E31" s="108"/>
      <c r="F31" s="108"/>
    </row>
    <row r="32" spans="1:6" s="111" customFormat="1" ht="15" customHeight="1" x14ac:dyDescent="0.25">
      <c r="A32" s="46"/>
      <c r="B32" s="39"/>
      <c r="C32" s="84"/>
      <c r="D32" s="85"/>
      <c r="E32" s="108"/>
      <c r="F32" s="108"/>
    </row>
    <row r="33" spans="1:6" s="111" customFormat="1" ht="15" customHeight="1" x14ac:dyDescent="0.25">
      <c r="A33" s="46"/>
      <c r="B33" s="39"/>
      <c r="C33" s="84"/>
      <c r="D33" s="85"/>
      <c r="E33" s="108"/>
      <c r="F33" s="108"/>
    </row>
    <row r="34" spans="1:6" s="111" customFormat="1" ht="15" customHeight="1" x14ac:dyDescent="0.25">
      <c r="A34" s="46"/>
      <c r="B34" s="39"/>
      <c r="C34" s="84"/>
      <c r="D34" s="85"/>
      <c r="E34" s="108"/>
      <c r="F34" s="108"/>
    </row>
    <row r="35" spans="1:6" s="111" customFormat="1" ht="15" customHeight="1" x14ac:dyDescent="0.25">
      <c r="A35" s="46"/>
      <c r="B35" s="39"/>
      <c r="C35" s="84"/>
      <c r="D35" s="85"/>
      <c r="E35" s="108"/>
      <c r="F35" s="108"/>
    </row>
    <row r="36" spans="1:6" s="111" customFormat="1" ht="15" customHeight="1" x14ac:dyDescent="0.25">
      <c r="A36" s="46"/>
      <c r="B36" s="39"/>
      <c r="C36" s="84"/>
      <c r="D36" s="85"/>
      <c r="E36" s="108"/>
      <c r="F36" s="108"/>
    </row>
    <row r="37" spans="1:6" s="111" customFormat="1" ht="15" customHeight="1" collapsed="1" x14ac:dyDescent="0.25">
      <c r="A37" s="46"/>
      <c r="B37" s="39"/>
      <c r="C37" s="84"/>
      <c r="D37" s="85"/>
      <c r="E37" s="108"/>
      <c r="F37" s="112"/>
    </row>
    <row r="38" spans="1:6" s="111" customFormat="1" ht="15" customHeight="1" x14ac:dyDescent="0.25">
      <c r="A38" s="46"/>
      <c r="B38" s="39"/>
      <c r="C38" s="84"/>
      <c r="D38" s="85"/>
      <c r="E38" s="108"/>
      <c r="F38" s="112"/>
    </row>
    <row r="39" spans="1:6" s="111" customFormat="1" ht="15" customHeight="1" x14ac:dyDescent="0.25">
      <c r="A39" s="46"/>
      <c r="B39" s="39"/>
      <c r="C39" s="84"/>
      <c r="D39" s="85"/>
      <c r="E39" s="108"/>
      <c r="F39" s="108"/>
    </row>
    <row r="40" spans="1:6" s="111" customFormat="1" ht="15" customHeight="1" x14ac:dyDescent="0.25">
      <c r="A40" s="51"/>
      <c r="B40" s="39"/>
      <c r="C40" s="84"/>
      <c r="D40" s="85"/>
      <c r="E40" s="108"/>
      <c r="F40" s="108"/>
    </row>
    <row r="41" spans="1:6" s="111" customFormat="1" ht="15" customHeight="1" x14ac:dyDescent="0.25">
      <c r="A41" s="51"/>
      <c r="B41" s="39"/>
      <c r="C41" s="84"/>
      <c r="D41" s="85"/>
      <c r="E41" s="108"/>
      <c r="F41" s="108"/>
    </row>
    <row r="42" spans="1:6" s="111" customFormat="1" ht="15" customHeight="1" x14ac:dyDescent="0.25">
      <c r="A42" s="51"/>
      <c r="B42" s="39"/>
      <c r="C42" s="84"/>
      <c r="D42" s="85"/>
      <c r="E42" s="108"/>
      <c r="F42" s="108"/>
    </row>
    <row r="43" spans="1:6" s="111" customFormat="1" ht="15" customHeight="1" x14ac:dyDescent="0.25">
      <c r="A43" s="51"/>
      <c r="B43" s="39"/>
      <c r="C43" s="84"/>
      <c r="D43" s="85"/>
      <c r="E43" s="108"/>
      <c r="F43" s="108"/>
    </row>
    <row r="44" spans="1:6" s="111" customFormat="1" ht="15" customHeight="1" collapsed="1" x14ac:dyDescent="0.25">
      <c r="A44" s="46" t="s">
        <v>116</v>
      </c>
      <c r="B44" s="39"/>
      <c r="C44" s="86" t="s">
        <v>22</v>
      </c>
      <c r="D44" s="87">
        <f>SUM(D23:D43)</f>
        <v>0</v>
      </c>
      <c r="E44" s="108"/>
      <c r="F44" s="108"/>
    </row>
    <row r="45" spans="1:6" s="111" customFormat="1" ht="15" customHeight="1" thickBot="1" x14ac:dyDescent="0.3">
      <c r="A45" s="46"/>
      <c r="B45" s="39"/>
      <c r="C45" s="92" t="s">
        <v>43</v>
      </c>
      <c r="D45" s="93" t="e">
        <f>(D44-C15)/D44</f>
        <v>#DIV/0!</v>
      </c>
      <c r="E45" s="108"/>
      <c r="F45" s="108"/>
    </row>
    <row r="46" spans="1:6" s="111" customFormat="1" ht="9.9499999999999993" customHeight="1" x14ac:dyDescent="0.25">
      <c r="A46" s="51"/>
      <c r="B46" s="39"/>
      <c r="C46" s="39"/>
      <c r="D46" s="90"/>
      <c r="E46" s="108"/>
      <c r="F46" s="108"/>
    </row>
    <row r="47" spans="1:6" s="111" customFormat="1" ht="9.9499999999999993" customHeight="1" x14ac:dyDescent="0.25">
      <c r="A47" s="51"/>
      <c r="B47" s="39"/>
      <c r="C47" s="39"/>
      <c r="D47" s="90"/>
      <c r="E47" s="108"/>
      <c r="F47" s="108"/>
    </row>
    <row r="48" spans="1:6" s="111" customFormat="1" ht="9.9499999999999993" customHeight="1" x14ac:dyDescent="0.25">
      <c r="A48" s="51"/>
      <c r="B48" s="39"/>
      <c r="C48" s="39"/>
      <c r="D48" s="90"/>
      <c r="E48" s="108"/>
      <c r="F48" s="108"/>
    </row>
    <row r="49" spans="1:7" s="111" customFormat="1" ht="9.9499999999999993" customHeight="1" x14ac:dyDescent="0.25">
      <c r="A49" s="51"/>
      <c r="B49" s="39"/>
      <c r="C49" s="39"/>
      <c r="D49" s="39"/>
      <c r="E49" s="108"/>
      <c r="F49" s="108"/>
    </row>
    <row r="50" spans="1:7" s="111" customFormat="1" ht="14.25" customHeight="1" x14ac:dyDescent="0.25">
      <c r="A50" s="208" t="s">
        <v>197</v>
      </c>
      <c r="B50" s="208"/>
      <c r="C50" s="39"/>
      <c r="D50" s="39"/>
      <c r="E50" s="108"/>
      <c r="F50" s="108"/>
    </row>
    <row r="51" spans="1:7" s="111" customFormat="1" ht="15.75" x14ac:dyDescent="0.25">
      <c r="A51" s="208"/>
      <c r="B51" s="208"/>
      <c r="C51" s="78"/>
      <c r="D51" s="78"/>
      <c r="E51" s="108"/>
      <c r="F51" s="108"/>
    </row>
    <row r="52" spans="1:7" s="108" customFormat="1" ht="15.75" x14ac:dyDescent="0.25">
      <c r="A52" s="38"/>
      <c r="B52" s="38"/>
      <c r="C52" s="38"/>
      <c r="D52" s="38"/>
      <c r="G52" s="111"/>
    </row>
    <row r="53" spans="1:7" s="108" customFormat="1" ht="15.75" x14ac:dyDescent="0.25">
      <c r="A53" s="38"/>
      <c r="B53" s="38"/>
      <c r="C53" s="38"/>
      <c r="D53" s="38"/>
      <c r="G53" s="111"/>
    </row>
    <row r="54" spans="1:7" s="108" customFormat="1" ht="15.75" x14ac:dyDescent="0.25">
      <c r="A54" s="38"/>
      <c r="B54" s="38"/>
      <c r="C54" s="38"/>
      <c r="D54" s="38"/>
      <c r="G54" s="111"/>
    </row>
    <row r="55" spans="1:7" s="108" customFormat="1" ht="15.75" x14ac:dyDescent="0.25">
      <c r="A55" s="38"/>
      <c r="B55" s="38"/>
      <c r="C55" s="38"/>
      <c r="D55" s="38"/>
      <c r="G55" s="111"/>
    </row>
    <row r="56" spans="1:7" s="108" customFormat="1" ht="15.75" x14ac:dyDescent="0.25">
      <c r="A56" s="38"/>
      <c r="B56" s="38"/>
      <c r="C56" s="38"/>
      <c r="D56" s="38"/>
      <c r="G56" s="111"/>
    </row>
    <row r="57" spans="1:7" s="108" customFormat="1" ht="15.75" x14ac:dyDescent="0.25">
      <c r="A57" s="38"/>
      <c r="B57" s="38"/>
      <c r="C57" s="38"/>
      <c r="D57" s="38"/>
      <c r="G57" s="111"/>
    </row>
    <row r="58" spans="1:7" s="108" customFormat="1" ht="15.75" x14ac:dyDescent="0.25">
      <c r="A58" s="38"/>
      <c r="B58" s="38"/>
      <c r="C58" s="38"/>
      <c r="D58" s="38"/>
      <c r="G58" s="111"/>
    </row>
    <row r="59" spans="1:7" s="108" customFormat="1" ht="15.75" x14ac:dyDescent="0.25">
      <c r="A59" s="38"/>
      <c r="B59" s="38"/>
      <c r="C59" s="38"/>
      <c r="D59" s="38"/>
      <c r="G59" s="111"/>
    </row>
    <row r="60" spans="1:7" s="108" customFormat="1" ht="15.75" x14ac:dyDescent="0.25">
      <c r="A60" s="38"/>
      <c r="B60" s="38"/>
      <c r="C60" s="38"/>
      <c r="D60" s="38"/>
      <c r="G60" s="111"/>
    </row>
    <row r="61" spans="1:7" s="108" customFormat="1" ht="15.75" x14ac:dyDescent="0.25">
      <c r="A61" s="38"/>
      <c r="B61" s="38"/>
      <c r="C61" s="38"/>
      <c r="D61" s="38"/>
      <c r="G61" s="111"/>
    </row>
    <row r="62" spans="1:7" s="108" customFormat="1" ht="15.75" x14ac:dyDescent="0.25">
      <c r="A62" s="38"/>
      <c r="B62" s="38"/>
      <c r="C62" s="38"/>
      <c r="D62" s="38"/>
      <c r="G62" s="111"/>
    </row>
    <row r="63" spans="1:7" s="108" customFormat="1" ht="15.75" x14ac:dyDescent="0.25">
      <c r="A63" s="38"/>
      <c r="B63" s="38"/>
      <c r="C63" s="38"/>
      <c r="D63" s="38"/>
      <c r="G63" s="111"/>
    </row>
    <row r="64" spans="1:7" s="108" customFormat="1" ht="15.75" x14ac:dyDescent="0.25">
      <c r="A64" s="38"/>
      <c r="B64" s="38"/>
      <c r="C64" s="38"/>
      <c r="D64" s="38"/>
      <c r="G64" s="111"/>
    </row>
    <row r="65" spans="1:7" s="108" customFormat="1" ht="15.75" x14ac:dyDescent="0.25">
      <c r="A65" s="38"/>
      <c r="B65" s="38"/>
      <c r="C65" s="38"/>
      <c r="D65" s="38"/>
      <c r="G65" s="111"/>
    </row>
    <row r="66" spans="1:7" s="108" customFormat="1" ht="15.75" x14ac:dyDescent="0.25">
      <c r="A66" s="38"/>
      <c r="B66" s="38"/>
      <c r="C66" s="38"/>
      <c r="D66" s="38"/>
      <c r="G66" s="111"/>
    </row>
    <row r="67" spans="1:7" s="108" customFormat="1" ht="15.75" x14ac:dyDescent="0.25">
      <c r="A67" s="38"/>
      <c r="B67" s="38"/>
      <c r="C67" s="38"/>
      <c r="D67" s="38"/>
      <c r="G67" s="111"/>
    </row>
    <row r="68" spans="1:7" s="108" customFormat="1" ht="15.75" x14ac:dyDescent="0.25">
      <c r="A68" s="38"/>
      <c r="B68" s="38"/>
      <c r="C68" s="38"/>
      <c r="D68" s="38"/>
      <c r="G68" s="111"/>
    </row>
    <row r="69" spans="1:7" s="108" customFormat="1" ht="15.75" x14ac:dyDescent="0.25">
      <c r="A69" s="38"/>
      <c r="B69" s="38"/>
      <c r="C69" s="38"/>
      <c r="D69" s="38"/>
      <c r="G69" s="111"/>
    </row>
    <row r="70" spans="1:7" s="108" customFormat="1" ht="15.75" x14ac:dyDescent="0.25">
      <c r="A70" s="38"/>
      <c r="B70" s="38"/>
      <c r="C70" s="38"/>
      <c r="D70" s="38"/>
      <c r="G70" s="111"/>
    </row>
    <row r="71" spans="1:7" s="108" customFormat="1" ht="15" x14ac:dyDescent="0.2">
      <c r="G71" s="111"/>
    </row>
    <row r="72" spans="1:7" s="108" customFormat="1" ht="15" x14ac:dyDescent="0.2">
      <c r="G72" s="111"/>
    </row>
  </sheetData>
  <sheetProtection algorithmName="SHA-512" hashValue="8ys/2UKtckvvHX25oWf2eqArIbfh1bBeH3FGJheJk1qHcmmi22vibb03q0vOVHVkQd19tQPgzWujhVhhZ5+xCw==" saltValue="U8mD3NNkL2jYPl0QmFezVQ==" spinCount="100000" sheet="1" formatCells="0" formatRows="0" insertRows="0"/>
  <mergeCells count="14">
    <mergeCell ref="A50:B51"/>
    <mergeCell ref="C19:D19"/>
    <mergeCell ref="C20:D20"/>
    <mergeCell ref="A1:D1"/>
    <mergeCell ref="A3:D3"/>
    <mergeCell ref="A4:D4"/>
    <mergeCell ref="A5:D5"/>
    <mergeCell ref="C16:D16"/>
    <mergeCell ref="C18:D18"/>
    <mergeCell ref="A6:D6"/>
    <mergeCell ref="A7:D8"/>
    <mergeCell ref="A10:D10"/>
    <mergeCell ref="C12:D13"/>
    <mergeCell ref="C15:D15"/>
  </mergeCells>
  <conditionalFormatting sqref="C12:D13 C15:D15 C18:D20">
    <cfRule type="cellIs" dxfId="3" priority="6" operator="equal">
      <formula>0</formula>
    </cfRule>
  </conditionalFormatting>
  <conditionalFormatting sqref="D44">
    <cfRule type="cellIs" dxfId="2" priority="4" operator="lessThan">
      <formula>$C$16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G54"/>
  <sheetViews>
    <sheetView topLeftCell="A20" workbookViewId="0">
      <selection activeCell="A49" sqref="A49:B50"/>
    </sheetView>
  </sheetViews>
  <sheetFormatPr defaultRowHeight="12.75" x14ac:dyDescent="0.2"/>
  <cols>
    <col min="1" max="1" width="38.28515625" bestFit="1" customWidth="1"/>
    <col min="2" max="2" width="3.7109375" customWidth="1"/>
    <col min="3" max="3" width="44.7109375" customWidth="1"/>
    <col min="4" max="4" width="15.85546875" customWidth="1"/>
    <col min="6" max="6" width="28.140625" customWidth="1"/>
    <col min="7" max="7" width="13.42578125" style="2" customWidth="1"/>
    <col min="8" max="8" width="10.28515625" customWidth="1"/>
  </cols>
  <sheetData>
    <row r="1" spans="1:6" ht="34.15" customHeight="1" x14ac:dyDescent="0.3">
      <c r="A1" s="157" t="s">
        <v>195</v>
      </c>
      <c r="B1" s="157"/>
      <c r="C1" s="157"/>
      <c r="D1" s="157"/>
    </row>
    <row r="2" spans="1:6" ht="15" x14ac:dyDescent="0.2">
      <c r="A2" s="9"/>
      <c r="B2" s="9"/>
      <c r="C2" s="9"/>
      <c r="D2" s="9"/>
    </row>
    <row r="3" spans="1:6" s="2" customFormat="1" ht="13.5" customHeight="1" x14ac:dyDescent="0.2">
      <c r="A3" s="204"/>
      <c r="B3" s="204"/>
      <c r="C3" s="204"/>
      <c r="D3" s="204"/>
      <c r="E3"/>
      <c r="F3"/>
    </row>
    <row r="4" spans="1:6" s="2" customFormat="1" ht="23.25" x14ac:dyDescent="0.35">
      <c r="A4" s="159" t="s">
        <v>76</v>
      </c>
      <c r="B4" s="159"/>
      <c r="C4" s="159"/>
      <c r="D4" s="159"/>
      <c r="E4"/>
      <c r="F4"/>
    </row>
    <row r="5" spans="1:6" s="2" customFormat="1" x14ac:dyDescent="0.2">
      <c r="A5" s="242" t="s">
        <v>75</v>
      </c>
      <c r="B5" s="243"/>
      <c r="C5" s="243"/>
      <c r="D5" s="243"/>
      <c r="E5"/>
      <c r="F5"/>
    </row>
    <row r="6" spans="1:6" s="2" customFormat="1" x14ac:dyDescent="0.2">
      <c r="A6" s="242" t="s">
        <v>74</v>
      </c>
      <c r="B6" s="243"/>
      <c r="C6" s="243"/>
      <c r="D6" s="243"/>
      <c r="E6"/>
      <c r="F6"/>
    </row>
    <row r="7" spans="1:6" s="2" customFormat="1" ht="18" customHeight="1" x14ac:dyDescent="0.2">
      <c r="A7" s="207" t="str">
        <f>'Žádost o grant '!A6</f>
        <v>Podpora činnosti spolků, sportovních oddílů a jednotlivců v Rosicích pro rok  2026</v>
      </c>
      <c r="B7" s="207"/>
      <c r="C7" s="207"/>
      <c r="D7" s="207"/>
      <c r="E7"/>
      <c r="F7"/>
    </row>
    <row r="8" spans="1:6" s="2" customFormat="1" ht="25.9" customHeight="1" x14ac:dyDescent="0.2">
      <c r="A8" s="207"/>
      <c r="B8" s="207"/>
      <c r="C8" s="207"/>
      <c r="D8" s="207"/>
      <c r="E8"/>
      <c r="F8"/>
    </row>
    <row r="9" spans="1:6" s="2" customFormat="1" ht="10.5" customHeight="1" thickBot="1" x14ac:dyDescent="0.3">
      <c r="A9" s="4"/>
      <c r="B9" s="4"/>
      <c r="C9" s="4"/>
      <c r="D9" s="4"/>
      <c r="E9"/>
      <c r="F9"/>
    </row>
    <row r="10" spans="1:6" s="2" customFormat="1" ht="30" customHeight="1" thickBot="1" x14ac:dyDescent="0.25">
      <c r="A10" s="238" t="s">
        <v>83</v>
      </c>
      <c r="B10" s="239"/>
      <c r="C10" s="239"/>
      <c r="D10" s="240"/>
      <c r="E10"/>
      <c r="F10"/>
    </row>
    <row r="11" spans="1:6" s="111" customFormat="1" ht="15.75" thickBot="1" x14ac:dyDescent="0.25">
      <c r="A11" s="110"/>
      <c r="B11" s="110"/>
      <c r="C11" s="110"/>
      <c r="D11" s="110"/>
      <c r="E11" s="108"/>
      <c r="F11" s="108"/>
    </row>
    <row r="12" spans="1:6" s="111" customFormat="1" ht="15.75" x14ac:dyDescent="0.25">
      <c r="A12" s="80" t="s">
        <v>97</v>
      </c>
      <c r="B12" s="39"/>
      <c r="C12" s="248">
        <f>'Vyúčtování grantu'!C11</f>
        <v>0</v>
      </c>
      <c r="D12" s="249"/>
      <c r="E12" s="108"/>
      <c r="F12" s="108"/>
    </row>
    <row r="13" spans="1:6" s="111" customFormat="1" ht="16.5" thickBot="1" x14ac:dyDescent="0.3">
      <c r="A13" s="119"/>
      <c r="B13" s="36"/>
      <c r="C13" s="250"/>
      <c r="D13" s="251"/>
      <c r="E13" s="108"/>
      <c r="F13" s="108"/>
    </row>
    <row r="14" spans="1:6" s="111" customFormat="1" ht="9.9499999999999993" customHeight="1" thickBot="1" x14ac:dyDescent="0.3">
      <c r="A14" s="39"/>
      <c r="B14" s="39"/>
      <c r="C14" s="39"/>
      <c r="D14" s="39"/>
      <c r="E14" s="108"/>
      <c r="F14" s="108"/>
    </row>
    <row r="15" spans="1:6" s="111" customFormat="1" ht="16.5" thickBot="1" x14ac:dyDescent="0.3">
      <c r="A15" s="50" t="s">
        <v>86</v>
      </c>
      <c r="B15" s="39"/>
      <c r="C15" s="246">
        <f>'Vyúčtování grantu'!C34:D34</f>
        <v>0</v>
      </c>
      <c r="D15" s="247"/>
      <c r="E15" s="108"/>
      <c r="F15" s="108"/>
    </row>
    <row r="16" spans="1:6" s="111" customFormat="1" ht="16.5" thickBot="1" x14ac:dyDescent="0.3">
      <c r="A16" s="44" t="s">
        <v>81</v>
      </c>
      <c r="B16" s="39"/>
      <c r="C16" s="244">
        <f>Kap3vyuctov!C15:D15/(1-parametry!C17)</f>
        <v>0</v>
      </c>
      <c r="D16" s="245"/>
      <c r="E16" s="108"/>
      <c r="F16" s="112"/>
    </row>
    <row r="17" spans="1:6" s="111" customFormat="1" ht="9.9499999999999993" customHeight="1" thickBot="1" x14ac:dyDescent="0.3">
      <c r="A17" s="51"/>
      <c r="B17" s="39"/>
      <c r="C17" s="39"/>
      <c r="D17" s="39"/>
      <c r="E17" s="108"/>
      <c r="F17" s="112"/>
    </row>
    <row r="18" spans="1:6" s="111" customFormat="1" ht="31.5" x14ac:dyDescent="0.25">
      <c r="A18" s="46" t="s">
        <v>58</v>
      </c>
      <c r="B18" s="39"/>
      <c r="C18" s="82" t="s">
        <v>20</v>
      </c>
      <c r="D18" s="83" t="s">
        <v>21</v>
      </c>
      <c r="E18" s="108"/>
      <c r="F18" s="113"/>
    </row>
    <row r="19" spans="1:6" s="111" customFormat="1" ht="15" customHeight="1" x14ac:dyDescent="0.25">
      <c r="A19" s="46"/>
      <c r="B19" s="39"/>
      <c r="C19" s="84"/>
      <c r="D19" s="85"/>
      <c r="E19" s="108"/>
      <c r="F19" s="112"/>
    </row>
    <row r="20" spans="1:6" s="111" customFormat="1" ht="15" customHeight="1" x14ac:dyDescent="0.25">
      <c r="A20" s="46"/>
      <c r="B20" s="39"/>
      <c r="C20" s="84"/>
      <c r="D20" s="85"/>
      <c r="E20" s="108"/>
      <c r="F20" s="108"/>
    </row>
    <row r="21" spans="1:6" s="111" customFormat="1" ht="15" customHeight="1" x14ac:dyDescent="0.25">
      <c r="A21" s="46"/>
      <c r="B21" s="39"/>
      <c r="C21" s="84"/>
      <c r="D21" s="85"/>
      <c r="E21" s="108"/>
      <c r="F21" s="108"/>
    </row>
    <row r="22" spans="1:6" s="111" customFormat="1" ht="15" customHeight="1" x14ac:dyDescent="0.25">
      <c r="A22" s="46"/>
      <c r="B22" s="39"/>
      <c r="C22" s="84"/>
      <c r="D22" s="85"/>
      <c r="E22" s="108"/>
      <c r="F22" s="108"/>
    </row>
    <row r="23" spans="1:6" s="111" customFormat="1" ht="15" customHeight="1" x14ac:dyDescent="0.25">
      <c r="A23" s="46"/>
      <c r="B23" s="39"/>
      <c r="C23" s="84"/>
      <c r="D23" s="85"/>
      <c r="E23" s="108"/>
      <c r="F23" s="108"/>
    </row>
    <row r="24" spans="1:6" s="111" customFormat="1" ht="15" customHeight="1" x14ac:dyDescent="0.25">
      <c r="A24" s="46"/>
      <c r="B24" s="39"/>
      <c r="C24" s="84"/>
      <c r="D24" s="85"/>
      <c r="E24" s="108"/>
      <c r="F24" s="108"/>
    </row>
    <row r="25" spans="1:6" s="111" customFormat="1" ht="15" customHeight="1" x14ac:dyDescent="0.25">
      <c r="A25" s="46"/>
      <c r="B25" s="39"/>
      <c r="C25" s="84"/>
      <c r="D25" s="85"/>
      <c r="E25" s="108"/>
      <c r="F25" s="108"/>
    </row>
    <row r="26" spans="1:6" s="111" customFormat="1" ht="15" customHeight="1" x14ac:dyDescent="0.25">
      <c r="A26" s="46"/>
      <c r="B26" s="39"/>
      <c r="C26" s="84"/>
      <c r="D26" s="85"/>
      <c r="E26" s="108"/>
      <c r="F26" s="108"/>
    </row>
    <row r="27" spans="1:6" s="111" customFormat="1" ht="15" customHeight="1" x14ac:dyDescent="0.25">
      <c r="A27" s="46"/>
      <c r="B27" s="39"/>
      <c r="C27" s="84"/>
      <c r="D27" s="85"/>
      <c r="E27" s="108"/>
      <c r="F27" s="108"/>
    </row>
    <row r="28" spans="1:6" s="111" customFormat="1" ht="15" customHeight="1" x14ac:dyDescent="0.25">
      <c r="A28" s="46"/>
      <c r="B28" s="39"/>
      <c r="C28" s="84"/>
      <c r="D28" s="85"/>
      <c r="E28" s="108"/>
      <c r="F28" s="108"/>
    </row>
    <row r="29" spans="1:6" s="111" customFormat="1" ht="15" customHeight="1" x14ac:dyDescent="0.25">
      <c r="A29" s="46"/>
      <c r="B29" s="39"/>
      <c r="C29" s="84"/>
      <c r="D29" s="85"/>
      <c r="E29" s="108"/>
      <c r="F29" s="108"/>
    </row>
    <row r="30" spans="1:6" s="111" customFormat="1" ht="15" customHeight="1" x14ac:dyDescent="0.25">
      <c r="A30" s="46"/>
      <c r="B30" s="39"/>
      <c r="C30" s="84"/>
      <c r="D30" s="85"/>
      <c r="E30" s="108"/>
      <c r="F30" s="108"/>
    </row>
    <row r="31" spans="1:6" s="111" customFormat="1" ht="15" customHeight="1" x14ac:dyDescent="0.25">
      <c r="A31" s="46"/>
      <c r="B31" s="39"/>
      <c r="C31" s="84"/>
      <c r="D31" s="85"/>
      <c r="E31" s="108"/>
      <c r="F31" s="108"/>
    </row>
    <row r="32" spans="1:6" s="111" customFormat="1" ht="15" customHeight="1" x14ac:dyDescent="0.25">
      <c r="A32" s="46"/>
      <c r="B32" s="39"/>
      <c r="C32" s="84"/>
      <c r="D32" s="85"/>
      <c r="E32" s="108"/>
      <c r="F32" s="108"/>
    </row>
    <row r="33" spans="1:6" s="111" customFormat="1" ht="15" customHeight="1" x14ac:dyDescent="0.25">
      <c r="A33" s="46"/>
      <c r="B33" s="39"/>
      <c r="C33" s="84"/>
      <c r="D33" s="85"/>
      <c r="E33" s="108"/>
      <c r="F33" s="108"/>
    </row>
    <row r="34" spans="1:6" s="111" customFormat="1" ht="15" customHeight="1" x14ac:dyDescent="0.25">
      <c r="A34" s="46"/>
      <c r="B34" s="39"/>
      <c r="C34" s="84"/>
      <c r="D34" s="85"/>
      <c r="E34" s="108"/>
      <c r="F34" s="108"/>
    </row>
    <row r="35" spans="1:6" s="111" customFormat="1" ht="15" customHeight="1" collapsed="1" x14ac:dyDescent="0.25">
      <c r="A35" s="46"/>
      <c r="B35" s="39"/>
      <c r="C35" s="84"/>
      <c r="D35" s="85"/>
      <c r="E35" s="108"/>
      <c r="F35" s="108"/>
    </row>
    <row r="36" spans="1:6" s="111" customFormat="1" ht="15" customHeight="1" x14ac:dyDescent="0.25">
      <c r="A36" s="46"/>
      <c r="B36" s="39"/>
      <c r="C36" s="84"/>
      <c r="D36" s="85"/>
      <c r="E36" s="108"/>
      <c r="F36" s="108"/>
    </row>
    <row r="37" spans="1:6" s="111" customFormat="1" ht="15" customHeight="1" x14ac:dyDescent="0.25">
      <c r="A37" s="46"/>
      <c r="B37" s="39"/>
      <c r="C37" s="84"/>
      <c r="D37" s="85"/>
      <c r="E37" s="108"/>
      <c r="F37" s="112"/>
    </row>
    <row r="38" spans="1:6" s="111" customFormat="1" ht="15" customHeight="1" x14ac:dyDescent="0.25">
      <c r="A38" s="51"/>
      <c r="B38" s="39"/>
      <c r="C38" s="84"/>
      <c r="D38" s="85"/>
      <c r="E38" s="108"/>
      <c r="F38" s="112"/>
    </row>
    <row r="39" spans="1:6" s="111" customFormat="1" ht="15" customHeight="1" x14ac:dyDescent="0.25">
      <c r="A39" s="51"/>
      <c r="B39" s="39"/>
      <c r="C39" s="84"/>
      <c r="D39" s="85"/>
      <c r="E39" s="108"/>
      <c r="F39" s="108"/>
    </row>
    <row r="40" spans="1:6" s="111" customFormat="1" ht="15" customHeight="1" x14ac:dyDescent="0.25">
      <c r="A40" s="46"/>
      <c r="B40" s="39"/>
      <c r="C40" s="84"/>
      <c r="D40" s="85"/>
      <c r="E40" s="108"/>
      <c r="F40" s="108"/>
    </row>
    <row r="41" spans="1:6" s="111" customFormat="1" ht="15" customHeight="1" x14ac:dyDescent="0.25">
      <c r="A41" s="46"/>
      <c r="B41" s="39"/>
      <c r="C41" s="84"/>
      <c r="D41" s="85"/>
      <c r="E41" s="108"/>
      <c r="F41" s="108"/>
    </row>
    <row r="42" spans="1:6" s="111" customFormat="1" ht="15" customHeight="1" x14ac:dyDescent="0.25">
      <c r="A42" s="51"/>
      <c r="B42" s="39"/>
      <c r="C42" s="84"/>
      <c r="D42" s="85"/>
      <c r="E42" s="108"/>
      <c r="F42" s="108"/>
    </row>
    <row r="43" spans="1:6" s="111" customFormat="1" ht="15" customHeight="1" collapsed="1" x14ac:dyDescent="0.25">
      <c r="A43" s="46" t="s">
        <v>116</v>
      </c>
      <c r="B43" s="39"/>
      <c r="C43" s="86" t="s">
        <v>22</v>
      </c>
      <c r="D43" s="87">
        <f>SUM(D19:D42)</f>
        <v>0</v>
      </c>
      <c r="E43" s="108"/>
      <c r="F43" s="108"/>
    </row>
    <row r="44" spans="1:6" s="111" customFormat="1" ht="15" customHeight="1" thickBot="1" x14ac:dyDescent="0.3">
      <c r="A44" s="51"/>
      <c r="B44" s="39"/>
      <c r="C44" s="92" t="s">
        <v>43</v>
      </c>
      <c r="D44" s="93" t="e">
        <f>(D43-C15)/D43</f>
        <v>#DIV/0!</v>
      </c>
      <c r="E44" s="108"/>
      <c r="F44" s="108"/>
    </row>
    <row r="45" spans="1:6" s="111" customFormat="1" ht="9.9499999999999993" customHeight="1" x14ac:dyDescent="0.25">
      <c r="A45" s="51"/>
      <c r="B45" s="39"/>
      <c r="C45" s="39"/>
      <c r="D45" s="90"/>
      <c r="E45" s="108"/>
      <c r="F45" s="108"/>
    </row>
    <row r="46" spans="1:6" s="111" customFormat="1" ht="9.9499999999999993" customHeight="1" x14ac:dyDescent="0.25">
      <c r="A46" s="51"/>
      <c r="B46" s="39"/>
      <c r="C46" s="39"/>
      <c r="D46" s="90"/>
      <c r="E46" s="108"/>
      <c r="F46" s="108"/>
    </row>
    <row r="47" spans="1:6" s="111" customFormat="1" ht="9.9499999999999993" customHeight="1" x14ac:dyDescent="0.25">
      <c r="A47" s="51"/>
      <c r="B47" s="39"/>
      <c r="C47" s="39"/>
      <c r="D47" s="90"/>
      <c r="E47" s="108"/>
      <c r="F47" s="108"/>
    </row>
    <row r="48" spans="1:6" s="111" customFormat="1" ht="9.9499999999999993" customHeight="1" x14ac:dyDescent="0.25">
      <c r="A48" s="51"/>
      <c r="B48" s="39"/>
      <c r="C48" s="39"/>
      <c r="D48" s="39"/>
      <c r="E48" s="108"/>
      <c r="F48" s="108"/>
    </row>
    <row r="49" spans="1:7" s="111" customFormat="1" ht="14.25" customHeight="1" x14ac:dyDescent="0.25">
      <c r="A49" s="208" t="s">
        <v>197</v>
      </c>
      <c r="B49" s="208"/>
      <c r="C49" s="39"/>
      <c r="D49" s="39"/>
      <c r="E49" s="108"/>
      <c r="F49" s="108"/>
    </row>
    <row r="50" spans="1:7" s="111" customFormat="1" ht="15.75" x14ac:dyDescent="0.25">
      <c r="A50" s="208"/>
      <c r="B50" s="208"/>
      <c r="C50" s="78"/>
      <c r="D50" s="78"/>
      <c r="E50" s="108"/>
      <c r="F50" s="108"/>
    </row>
    <row r="51" spans="1:7" s="108" customFormat="1" ht="15.75" x14ac:dyDescent="0.25">
      <c r="A51" s="38"/>
      <c r="B51" s="38"/>
      <c r="C51" s="38"/>
      <c r="D51" s="38"/>
      <c r="G51" s="111"/>
    </row>
    <row r="52" spans="1:7" s="108" customFormat="1" ht="15.75" x14ac:dyDescent="0.25">
      <c r="A52" s="38"/>
      <c r="B52" s="38"/>
      <c r="C52" s="38"/>
      <c r="D52" s="38"/>
      <c r="G52" s="111"/>
    </row>
    <row r="53" spans="1:7" x14ac:dyDescent="0.2">
      <c r="A53" s="129"/>
      <c r="B53" s="129"/>
      <c r="C53" s="129"/>
      <c r="D53" s="129"/>
    </row>
    <row r="54" spans="1:7" x14ac:dyDescent="0.2">
      <c r="A54" s="129"/>
      <c r="B54" s="129"/>
      <c r="C54" s="129"/>
      <c r="D54" s="129"/>
    </row>
  </sheetData>
  <sheetProtection algorithmName="SHA-512" hashValue="W2fP/zSanuU9uO0PvzT6U9s7/zE6ldQcWnTE+bIrHD/302IQQHiVVuzEsRWq7jaZFdyNyew8a7ZtSnamQUsvQg==" saltValue="UjVqH2QR6mBpztDqxCVDog==" spinCount="100000" sheet="1" formatCells="0" formatRows="0" insertRows="0"/>
  <mergeCells count="11">
    <mergeCell ref="A1:D1"/>
    <mergeCell ref="A3:D3"/>
    <mergeCell ref="A4:D4"/>
    <mergeCell ref="A5:D5"/>
    <mergeCell ref="C16:D16"/>
    <mergeCell ref="A49:B50"/>
    <mergeCell ref="A6:D6"/>
    <mergeCell ref="A7:D8"/>
    <mergeCell ref="A10:D10"/>
    <mergeCell ref="C12:D13"/>
    <mergeCell ref="C15:D15"/>
  </mergeCells>
  <conditionalFormatting sqref="C12:D13 C15:D15">
    <cfRule type="cellIs" dxfId="1" priority="3" operator="equal">
      <formula>0</formula>
    </cfRule>
  </conditionalFormatting>
  <conditionalFormatting sqref="D43">
    <cfRule type="cellIs" dxfId="0" priority="1" operator="lessThan">
      <formula>$C$16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3"/>
  <sheetViews>
    <sheetView workbookViewId="0">
      <selection activeCell="B12" sqref="B12"/>
    </sheetView>
  </sheetViews>
  <sheetFormatPr defaultRowHeight="12.75" x14ac:dyDescent="0.2"/>
  <cols>
    <col min="1" max="1" width="52.28515625" customWidth="1"/>
    <col min="2" max="2" width="59" customWidth="1"/>
  </cols>
  <sheetData>
    <row r="1" spans="1:2" ht="13.5" thickBot="1" x14ac:dyDescent="0.25">
      <c r="A1" s="258" t="s">
        <v>88</v>
      </c>
      <c r="B1" s="258"/>
    </row>
    <row r="2" spans="1:2" x14ac:dyDescent="0.2">
      <c r="A2" s="129"/>
      <c r="B2" s="129"/>
    </row>
    <row r="3" spans="1:2" ht="13.5" thickBot="1" x14ac:dyDescent="0.25">
      <c r="A3" s="129"/>
      <c r="B3" s="129"/>
    </row>
    <row r="4" spans="1:2" x14ac:dyDescent="0.2">
      <c r="A4" s="259" t="s">
        <v>89</v>
      </c>
      <c r="B4" s="259"/>
    </row>
    <row r="5" spans="1:2" x14ac:dyDescent="0.2">
      <c r="A5" s="130"/>
      <c r="B5" s="131"/>
    </row>
    <row r="6" spans="1:2" x14ac:dyDescent="0.2">
      <c r="A6" s="132" t="s">
        <v>128</v>
      </c>
      <c r="B6" s="133"/>
    </row>
    <row r="7" spans="1:2" x14ac:dyDescent="0.2">
      <c r="A7" s="132"/>
      <c r="B7" s="133"/>
    </row>
    <row r="8" spans="1:2" x14ac:dyDescent="0.2">
      <c r="A8" s="132" t="s">
        <v>90</v>
      </c>
      <c r="B8" s="133"/>
    </row>
    <row r="9" spans="1:2" x14ac:dyDescent="0.2">
      <c r="A9" s="132" t="s">
        <v>91</v>
      </c>
      <c r="B9" s="133"/>
    </row>
    <row r="10" spans="1:2" x14ac:dyDescent="0.2">
      <c r="A10" s="132"/>
      <c r="B10" s="133"/>
    </row>
    <row r="11" spans="1:2" x14ac:dyDescent="0.2">
      <c r="A11" s="132" t="s">
        <v>92</v>
      </c>
      <c r="B11" s="133"/>
    </row>
    <row r="12" spans="1:2" x14ac:dyDescent="0.2">
      <c r="A12" s="132" t="s">
        <v>93</v>
      </c>
      <c r="B12" s="133"/>
    </row>
    <row r="13" spans="1:2" x14ac:dyDescent="0.2">
      <c r="A13" s="132"/>
      <c r="B13" s="133"/>
    </row>
    <row r="14" spans="1:2" x14ac:dyDescent="0.2">
      <c r="A14" s="132" t="s">
        <v>94</v>
      </c>
      <c r="B14" s="133"/>
    </row>
    <row r="15" spans="1:2" ht="13.5" thickBot="1" x14ac:dyDescent="0.25">
      <c r="A15" s="134"/>
      <c r="B15" s="135"/>
    </row>
    <row r="16" spans="1:2" x14ac:dyDescent="0.2">
      <c r="A16" s="136"/>
      <c r="B16" s="137"/>
    </row>
    <row r="17" spans="1:2" x14ac:dyDescent="0.2">
      <c r="A17" s="260" t="s">
        <v>95</v>
      </c>
      <c r="B17" s="260"/>
    </row>
    <row r="18" spans="1:2" x14ac:dyDescent="0.2">
      <c r="A18" s="261" t="s">
        <v>96</v>
      </c>
      <c r="B18" s="261"/>
    </row>
    <row r="19" spans="1:2" x14ac:dyDescent="0.2">
      <c r="A19" s="261"/>
      <c r="B19" s="261"/>
    </row>
    <row r="20" spans="1:2" x14ac:dyDescent="0.2">
      <c r="A20" s="138" t="s">
        <v>97</v>
      </c>
      <c r="B20" s="139" t="s">
        <v>98</v>
      </c>
    </row>
    <row r="21" spans="1:2" x14ac:dyDescent="0.2">
      <c r="A21" s="132" t="s">
        <v>99</v>
      </c>
      <c r="B21" s="133" t="s">
        <v>100</v>
      </c>
    </row>
    <row r="22" spans="1:2" x14ac:dyDescent="0.2">
      <c r="A22" s="140"/>
      <c r="B22" s="141"/>
    </row>
    <row r="23" spans="1:2" x14ac:dyDescent="0.2">
      <c r="A23" s="138"/>
      <c r="B23" s="139"/>
    </row>
    <row r="24" spans="1:2" x14ac:dyDescent="0.2">
      <c r="A24" s="132" t="s">
        <v>126</v>
      </c>
      <c r="B24" s="133" t="s">
        <v>129</v>
      </c>
    </row>
    <row r="25" spans="1:2" x14ac:dyDescent="0.2">
      <c r="A25" s="132" t="s">
        <v>101</v>
      </c>
      <c r="B25" s="133" t="s">
        <v>130</v>
      </c>
    </row>
    <row r="26" spans="1:2" x14ac:dyDescent="0.2">
      <c r="A26" s="132"/>
      <c r="B26" s="133" t="s">
        <v>102</v>
      </c>
    </row>
    <row r="27" spans="1:2" x14ac:dyDescent="0.2">
      <c r="A27" s="132"/>
      <c r="B27" s="133" t="s">
        <v>103</v>
      </c>
    </row>
    <row r="28" spans="1:2" x14ac:dyDescent="0.2">
      <c r="A28" s="132"/>
      <c r="B28" s="133" t="s">
        <v>104</v>
      </c>
    </row>
    <row r="29" spans="1:2" x14ac:dyDescent="0.2">
      <c r="A29" s="140"/>
      <c r="B29" s="141"/>
    </row>
    <row r="30" spans="1:2" x14ac:dyDescent="0.2">
      <c r="A30" s="138"/>
      <c r="B30" s="139"/>
    </row>
    <row r="31" spans="1:2" x14ac:dyDescent="0.2">
      <c r="A31" s="132" t="s">
        <v>105</v>
      </c>
      <c r="B31" s="133" t="s">
        <v>106</v>
      </c>
    </row>
    <row r="32" spans="1:2" x14ac:dyDescent="0.2">
      <c r="A32" s="132" t="s">
        <v>107</v>
      </c>
      <c r="B32" s="133"/>
    </row>
    <row r="33" spans="1:2" x14ac:dyDescent="0.2">
      <c r="A33" s="140"/>
      <c r="B33" s="141"/>
    </row>
    <row r="34" spans="1:2" x14ac:dyDescent="0.2">
      <c r="A34" s="138"/>
      <c r="B34" s="139"/>
    </row>
    <row r="35" spans="1:2" x14ac:dyDescent="0.2">
      <c r="A35" s="132" t="s">
        <v>108</v>
      </c>
      <c r="B35" s="133" t="s">
        <v>109</v>
      </c>
    </row>
    <row r="36" spans="1:2" x14ac:dyDescent="0.2">
      <c r="A36" s="140"/>
      <c r="B36" s="141"/>
    </row>
    <row r="37" spans="1:2" x14ac:dyDescent="0.2">
      <c r="A37" s="138"/>
      <c r="B37" s="139"/>
    </row>
    <row r="38" spans="1:2" x14ac:dyDescent="0.2">
      <c r="A38" s="132" t="s">
        <v>111</v>
      </c>
      <c r="B38" s="133" t="s">
        <v>112</v>
      </c>
    </row>
    <row r="39" spans="1:2" x14ac:dyDescent="0.2">
      <c r="A39" s="132"/>
      <c r="B39" s="133" t="s">
        <v>110</v>
      </c>
    </row>
    <row r="40" spans="1:2" x14ac:dyDescent="0.2">
      <c r="A40" s="140"/>
      <c r="B40" s="141"/>
    </row>
    <row r="41" spans="1:2" x14ac:dyDescent="0.2">
      <c r="A41" s="138"/>
      <c r="B41" s="139"/>
    </row>
    <row r="42" spans="1:2" x14ac:dyDescent="0.2">
      <c r="A42" s="132" t="s">
        <v>113</v>
      </c>
      <c r="B42" s="133" t="s">
        <v>114</v>
      </c>
    </row>
    <row r="43" spans="1:2" x14ac:dyDescent="0.2">
      <c r="A43" s="132"/>
      <c r="B43" s="133" t="s">
        <v>115</v>
      </c>
    </row>
    <row r="44" spans="1:2" x14ac:dyDescent="0.2">
      <c r="A44" s="132"/>
      <c r="B44" s="133" t="s">
        <v>110</v>
      </c>
    </row>
    <row r="45" spans="1:2" x14ac:dyDescent="0.2">
      <c r="A45" s="140"/>
      <c r="B45" s="141"/>
    </row>
    <row r="46" spans="1:2" x14ac:dyDescent="0.2">
      <c r="A46" s="138"/>
      <c r="B46" s="139"/>
    </row>
    <row r="47" spans="1:2" x14ac:dyDescent="0.2">
      <c r="A47" s="132" t="s">
        <v>116</v>
      </c>
      <c r="B47" s="133" t="s">
        <v>117</v>
      </c>
    </row>
    <row r="48" spans="1:2" x14ac:dyDescent="0.2">
      <c r="A48" s="132"/>
      <c r="B48" s="133" t="s">
        <v>110</v>
      </c>
    </row>
    <row r="49" spans="1:2" x14ac:dyDescent="0.2">
      <c r="A49" s="140"/>
      <c r="B49" s="141"/>
    </row>
    <row r="50" spans="1:2" ht="13.5" thickBot="1" x14ac:dyDescent="0.25">
      <c r="A50" s="129"/>
      <c r="B50" s="129"/>
    </row>
    <row r="51" spans="1:2" x14ac:dyDescent="0.2">
      <c r="A51" s="259" t="s">
        <v>118</v>
      </c>
      <c r="B51" s="259"/>
    </row>
    <row r="52" spans="1:2" x14ac:dyDescent="0.2">
      <c r="A52" s="132"/>
      <c r="B52" s="133"/>
    </row>
    <row r="53" spans="1:2" x14ac:dyDescent="0.2">
      <c r="A53" s="132" t="s">
        <v>119</v>
      </c>
      <c r="B53" s="133"/>
    </row>
    <row r="54" spans="1:2" x14ac:dyDescent="0.2">
      <c r="A54" s="132" t="s">
        <v>120</v>
      </c>
      <c r="B54" s="133"/>
    </row>
    <row r="55" spans="1:2" x14ac:dyDescent="0.2">
      <c r="A55" s="132" t="s">
        <v>121</v>
      </c>
      <c r="B55" s="133"/>
    </row>
    <row r="56" spans="1:2" x14ac:dyDescent="0.2">
      <c r="A56" s="132" t="s">
        <v>122</v>
      </c>
      <c r="B56" s="133"/>
    </row>
    <row r="57" spans="1:2" x14ac:dyDescent="0.2">
      <c r="A57" s="132"/>
      <c r="B57" s="133"/>
    </row>
    <row r="58" spans="1:2" x14ac:dyDescent="0.2">
      <c r="A58" s="132" t="s">
        <v>123</v>
      </c>
      <c r="B58" s="133"/>
    </row>
    <row r="59" spans="1:2" x14ac:dyDescent="0.2">
      <c r="A59" s="132"/>
      <c r="B59" s="133"/>
    </row>
    <row r="60" spans="1:2" x14ac:dyDescent="0.2">
      <c r="A60" s="132" t="s">
        <v>124</v>
      </c>
      <c r="B60" s="133"/>
    </row>
    <row r="61" spans="1:2" ht="13.5" thickBot="1" x14ac:dyDescent="0.25">
      <c r="A61" s="134"/>
      <c r="B61" s="135"/>
    </row>
    <row r="62" spans="1:2" ht="13.5" thickBot="1" x14ac:dyDescent="0.25">
      <c r="A62" s="129"/>
      <c r="B62" s="129"/>
    </row>
    <row r="63" spans="1:2" x14ac:dyDescent="0.2">
      <c r="A63" s="142"/>
      <c r="B63" s="143"/>
    </row>
    <row r="64" spans="1:2" x14ac:dyDescent="0.2">
      <c r="A64" s="257" t="s">
        <v>131</v>
      </c>
      <c r="B64" s="257"/>
    </row>
    <row r="65" spans="1:2" x14ac:dyDescent="0.2">
      <c r="A65" s="257" t="s">
        <v>157</v>
      </c>
      <c r="B65" s="257"/>
    </row>
    <row r="66" spans="1:2" ht="13.5" thickBot="1" x14ac:dyDescent="0.25">
      <c r="A66" s="144"/>
      <c r="B66" s="145"/>
    </row>
    <row r="67" spans="1:2" x14ac:dyDescent="0.2">
      <c r="A67" s="129"/>
      <c r="B67" s="129"/>
    </row>
    <row r="68" spans="1:2" x14ac:dyDescent="0.2">
      <c r="A68" s="129"/>
      <c r="B68" s="129"/>
    </row>
    <row r="69" spans="1:2" x14ac:dyDescent="0.2">
      <c r="A69" s="129" t="s">
        <v>158</v>
      </c>
      <c r="B69" s="129"/>
    </row>
    <row r="70" spans="1:2" x14ac:dyDescent="0.2">
      <c r="A70" s="129"/>
      <c r="B70" s="129"/>
    </row>
    <row r="71" spans="1:2" x14ac:dyDescent="0.2">
      <c r="A71" s="129"/>
      <c r="B71" s="129"/>
    </row>
    <row r="72" spans="1:2" x14ac:dyDescent="0.2">
      <c r="A72" s="129"/>
      <c r="B72" s="129"/>
    </row>
    <row r="73" spans="1:2" x14ac:dyDescent="0.2">
      <c r="A73" s="129"/>
      <c r="B73" s="129"/>
    </row>
    <row r="74" spans="1:2" x14ac:dyDescent="0.2">
      <c r="A74" s="129"/>
      <c r="B74" s="129"/>
    </row>
    <row r="75" spans="1:2" x14ac:dyDescent="0.2">
      <c r="A75" s="129"/>
      <c r="B75" s="129"/>
    </row>
    <row r="76" spans="1:2" x14ac:dyDescent="0.2">
      <c r="A76" s="129"/>
      <c r="B76" s="129"/>
    </row>
    <row r="77" spans="1:2" x14ac:dyDescent="0.2">
      <c r="A77" s="129"/>
      <c r="B77" s="129"/>
    </row>
    <row r="78" spans="1:2" x14ac:dyDescent="0.2">
      <c r="A78" s="129"/>
      <c r="B78" s="129"/>
    </row>
    <row r="79" spans="1:2" x14ac:dyDescent="0.2">
      <c r="A79" s="129"/>
      <c r="B79" s="129"/>
    </row>
    <row r="80" spans="1:2" x14ac:dyDescent="0.2">
      <c r="A80" s="129"/>
      <c r="B80" s="129"/>
    </row>
    <row r="81" spans="1:2" x14ac:dyDescent="0.2">
      <c r="A81" s="129"/>
      <c r="B81" s="129"/>
    </row>
    <row r="82" spans="1:2" x14ac:dyDescent="0.2">
      <c r="A82" s="129"/>
      <c r="B82" s="129"/>
    </row>
    <row r="83" spans="1:2" x14ac:dyDescent="0.2">
      <c r="A83" s="129"/>
      <c r="B83" s="129"/>
    </row>
  </sheetData>
  <sheetProtection algorithmName="SHA-512" hashValue="FIUvM10TpMghIKjhwFbckvVUqWwhNgtWX/8OCSNkZDDM5LVYA4bIjjKyxKe4SFIWu9uTS0XJgP0ItVJYbyuW2A==" saltValue="j5Rq1GnTchb4r1QAlQQ52A==" spinCount="100000" sheet="1" objects="1" scenarios="1"/>
  <mergeCells count="7">
    <mergeCell ref="A65:B65"/>
    <mergeCell ref="A1:B1"/>
    <mergeCell ref="A4:B4"/>
    <mergeCell ref="A17:B17"/>
    <mergeCell ref="A18:B19"/>
    <mergeCell ref="A51:B51"/>
    <mergeCell ref="A64:B6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H17"/>
  <sheetViews>
    <sheetView workbookViewId="0">
      <selection activeCell="E18" sqref="E18"/>
    </sheetView>
  </sheetViews>
  <sheetFormatPr defaultRowHeight="12.75" x14ac:dyDescent="0.2"/>
  <cols>
    <col min="1" max="1" width="23.42578125" customWidth="1"/>
    <col min="2" max="2" width="15.42578125" style="2" customWidth="1"/>
    <col min="3" max="34" width="11.5703125" customWidth="1"/>
  </cols>
  <sheetData>
    <row r="1" spans="1:34" x14ac:dyDescent="0.2">
      <c r="A1" s="3" t="s">
        <v>189</v>
      </c>
    </row>
    <row r="2" spans="1:34" s="14" customFormat="1" ht="44.25" customHeight="1" x14ac:dyDescent="0.2">
      <c r="A2" s="12" t="s">
        <v>156</v>
      </c>
      <c r="B2" s="15" t="s">
        <v>159</v>
      </c>
      <c r="C2" s="15" t="s">
        <v>160</v>
      </c>
      <c r="D2" s="15" t="s">
        <v>161</v>
      </c>
      <c r="E2" s="15" t="s">
        <v>162</v>
      </c>
      <c r="F2" s="15" t="s">
        <v>163</v>
      </c>
      <c r="G2" s="15" t="s">
        <v>164</v>
      </c>
      <c r="H2" s="15" t="s">
        <v>165</v>
      </c>
      <c r="I2" s="15" t="s">
        <v>166</v>
      </c>
      <c r="J2" s="15" t="s">
        <v>167</v>
      </c>
      <c r="K2" s="16" t="s">
        <v>168</v>
      </c>
      <c r="L2" s="16" t="s">
        <v>169</v>
      </c>
      <c r="M2" s="16" t="s">
        <v>170</v>
      </c>
      <c r="N2" s="16" t="s">
        <v>171</v>
      </c>
      <c r="O2" s="16" t="s">
        <v>172</v>
      </c>
      <c r="P2" s="16" t="s">
        <v>190</v>
      </c>
      <c r="Q2" s="17" t="s">
        <v>173</v>
      </c>
      <c r="R2" s="17" t="s">
        <v>174</v>
      </c>
      <c r="S2" s="17" t="s">
        <v>175</v>
      </c>
      <c r="T2" s="17" t="s">
        <v>179</v>
      </c>
      <c r="U2" s="17" t="s">
        <v>176</v>
      </c>
      <c r="V2" s="17" t="s">
        <v>177</v>
      </c>
      <c r="W2" s="17" t="s">
        <v>178</v>
      </c>
      <c r="X2" s="17" t="s">
        <v>24</v>
      </c>
      <c r="Y2" s="13" t="s">
        <v>180</v>
      </c>
      <c r="Z2" s="13" t="s">
        <v>181</v>
      </c>
      <c r="AA2" s="13" t="s">
        <v>182</v>
      </c>
      <c r="AB2" s="18" t="s">
        <v>183</v>
      </c>
      <c r="AC2" s="18" t="s">
        <v>184</v>
      </c>
      <c r="AD2" s="18" t="s">
        <v>185</v>
      </c>
      <c r="AE2" s="19" t="s">
        <v>186</v>
      </c>
      <c r="AF2" s="19" t="s">
        <v>187</v>
      </c>
      <c r="AG2" s="19" t="s">
        <v>188</v>
      </c>
      <c r="AH2" s="20" t="s">
        <v>22</v>
      </c>
    </row>
    <row r="3" spans="1:34" x14ac:dyDescent="0.2">
      <c r="A3" s="31">
        <f>'Žádost o grant '!C8</f>
        <v>0</v>
      </c>
      <c r="B3" s="31">
        <f>'Žádost o grant '!C10</f>
        <v>0</v>
      </c>
      <c r="C3" s="31">
        <f>'Žádost o grant '!C12</f>
        <v>0</v>
      </c>
      <c r="D3" s="31">
        <f>'Žádost o grant '!C13</f>
        <v>0</v>
      </c>
      <c r="E3" s="31">
        <f>'Žádost o grant '!D14</f>
        <v>0</v>
      </c>
      <c r="F3" s="31">
        <f>'Žádost o grant '!C16</f>
        <v>0</v>
      </c>
      <c r="G3" s="31">
        <f>'Žádost o grant '!C18</f>
        <v>0</v>
      </c>
      <c r="H3" s="31">
        <f>'Žádost o grant '!C22</f>
        <v>0</v>
      </c>
      <c r="I3" s="31">
        <f>'Žádost o grant '!C22</f>
        <v>0</v>
      </c>
      <c r="J3" s="31">
        <f>'Žádost o grant '!C24</f>
        <v>0</v>
      </c>
      <c r="K3" s="32">
        <f>'Žádost o grant '!C42</f>
        <v>0</v>
      </c>
      <c r="L3" s="32">
        <f>'Žádost o grant '!D42</f>
        <v>0</v>
      </c>
      <c r="M3" s="32">
        <f>'Žádost o grant '!C43</f>
        <v>0</v>
      </c>
      <c r="N3" s="32">
        <f>'Žádost o grant '!D43</f>
        <v>0</v>
      </c>
      <c r="O3" s="32">
        <f>'Žádost o grant '!C44</f>
        <v>0</v>
      </c>
      <c r="P3" s="32">
        <f>'Žádost o grant '!D44</f>
        <v>0</v>
      </c>
      <c r="Q3" s="33">
        <f>'Žádost o grant '!C37</f>
        <v>0</v>
      </c>
      <c r="R3" s="33">
        <f>'Žádost o grant '!D37</f>
        <v>0</v>
      </c>
      <c r="S3" s="33">
        <f>'Žádost o grant '!C38</f>
        <v>0</v>
      </c>
      <c r="T3" s="33">
        <f>'Žádost o grant '!D38</f>
        <v>0</v>
      </c>
      <c r="U3" s="33">
        <f>'Žádost o grant '!C39</f>
        <v>0</v>
      </c>
      <c r="V3" s="33">
        <f>'Žádost o grant '!D39</f>
        <v>0</v>
      </c>
      <c r="W3" s="33">
        <f>'Žádost o grant '!C40</f>
        <v>0</v>
      </c>
      <c r="X3" s="32">
        <f>'Kapitola 1'!D39</f>
        <v>0</v>
      </c>
      <c r="Y3" s="34">
        <f>'Žádost o grant '!C27</f>
        <v>0</v>
      </c>
      <c r="Z3" s="34">
        <f>'Žádost o grant '!C28</f>
        <v>0</v>
      </c>
      <c r="AA3" s="35" t="str">
        <f>'Žádost o grant '!D28</f>
        <v xml:space="preserve"> </v>
      </c>
      <c r="AB3" s="34">
        <f>'Žádost o grant '!C29</f>
        <v>0</v>
      </c>
      <c r="AC3" s="34">
        <f>'Žádost o grant '!C30</f>
        <v>0</v>
      </c>
      <c r="AD3" s="35" t="str">
        <f>'Žádost o grant '!D30</f>
        <v xml:space="preserve"> </v>
      </c>
      <c r="AE3" s="34">
        <f>'Žádost o grant '!C31</f>
        <v>0</v>
      </c>
      <c r="AF3" s="34">
        <f>'Žádost o grant '!C32</f>
        <v>0</v>
      </c>
      <c r="AG3" s="35" t="str">
        <f>'Žádost o grant '!D32</f>
        <v xml:space="preserve"> </v>
      </c>
      <c r="AH3" s="32">
        <f>'Žádost o grant '!C26</f>
        <v>0</v>
      </c>
    </row>
    <row r="4" spans="1:3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21"/>
      <c r="L4" s="21"/>
      <c r="M4" s="21"/>
      <c r="N4" s="21"/>
      <c r="O4" s="21"/>
      <c r="P4" s="21"/>
      <c r="Q4" s="22"/>
      <c r="R4" s="22"/>
      <c r="S4" s="22"/>
      <c r="T4" s="22"/>
      <c r="U4" s="22"/>
      <c r="V4" s="22"/>
      <c r="W4" s="22"/>
      <c r="X4" s="21"/>
      <c r="Y4" s="23"/>
      <c r="Z4" s="23"/>
      <c r="AA4" s="24"/>
      <c r="AB4" s="23"/>
      <c r="AC4" s="23"/>
      <c r="AD4" s="24"/>
      <c r="AE4" s="23"/>
      <c r="AF4" s="23"/>
      <c r="AG4" s="24"/>
      <c r="AH4" s="21"/>
    </row>
    <row r="5" spans="1:3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21"/>
      <c r="L5" s="21"/>
      <c r="M5" s="21"/>
      <c r="N5" s="21"/>
      <c r="O5" s="21"/>
      <c r="P5" s="21"/>
      <c r="Q5" s="22"/>
      <c r="R5" s="22"/>
      <c r="S5" s="22"/>
      <c r="T5" s="22"/>
      <c r="U5" s="22"/>
      <c r="V5" s="22"/>
      <c r="W5" s="22"/>
      <c r="X5" s="21"/>
      <c r="Y5" s="23"/>
      <c r="Z5" s="23"/>
      <c r="AA5" s="24"/>
      <c r="AB5" s="23"/>
      <c r="AC5" s="23"/>
      <c r="AD5" s="24"/>
      <c r="AE5" s="23"/>
      <c r="AF5" s="23"/>
      <c r="AG5" s="24"/>
      <c r="AH5" s="21"/>
    </row>
    <row r="6" spans="1:34" s="30" customFormat="1" ht="3.4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6"/>
      <c r="L6" s="26"/>
      <c r="M6" s="26"/>
      <c r="N6" s="26"/>
      <c r="O6" s="26"/>
      <c r="P6" s="26"/>
      <c r="Q6" s="27"/>
      <c r="R6" s="27"/>
      <c r="S6" s="27"/>
      <c r="T6" s="27"/>
      <c r="U6" s="27"/>
      <c r="V6" s="27"/>
      <c r="W6" s="27"/>
      <c r="X6" s="26"/>
      <c r="Y6" s="28"/>
      <c r="Z6" s="28"/>
      <c r="AA6" s="29"/>
      <c r="AB6" s="28"/>
      <c r="AC6" s="28"/>
      <c r="AD6" s="29"/>
      <c r="AE6" s="28"/>
      <c r="AF6" s="28"/>
      <c r="AG6" s="29"/>
      <c r="AH6" s="26"/>
    </row>
    <row r="7" spans="1:34" x14ac:dyDescent="0.2">
      <c r="A7" s="6" t="s">
        <v>87</v>
      </c>
    </row>
    <row r="8" spans="1:34" x14ac:dyDescent="0.2">
      <c r="A8" s="10" t="s">
        <v>134</v>
      </c>
      <c r="B8" s="10">
        <v>2026</v>
      </c>
    </row>
    <row r="9" spans="1:34" x14ac:dyDescent="0.2">
      <c r="A9" s="3" t="s">
        <v>145</v>
      </c>
      <c r="B9" s="3">
        <f>B8-1</f>
        <v>2025</v>
      </c>
    </row>
    <row r="10" spans="1:34" x14ac:dyDescent="0.2">
      <c r="A10" s="3" t="s">
        <v>146</v>
      </c>
      <c r="B10" s="3">
        <f>B9-1</f>
        <v>2024</v>
      </c>
    </row>
    <row r="11" spans="1:34" x14ac:dyDescent="0.2">
      <c r="A11" s="3" t="s">
        <v>147</v>
      </c>
      <c r="B11" s="3">
        <f>B10-1</f>
        <v>2023</v>
      </c>
    </row>
    <row r="12" spans="1:34" x14ac:dyDescent="0.2">
      <c r="A12" s="3" t="s">
        <v>148</v>
      </c>
      <c r="B12" s="3">
        <f>B11-1</f>
        <v>2022</v>
      </c>
    </row>
    <row r="13" spans="1:34" s="10" customFormat="1" x14ac:dyDescent="0.2">
      <c r="A13" s="10" t="s">
        <v>135</v>
      </c>
      <c r="B13" s="11" t="s">
        <v>154</v>
      </c>
      <c r="C13" s="10" t="s">
        <v>155</v>
      </c>
    </row>
    <row r="14" spans="1:34" x14ac:dyDescent="0.2">
      <c r="A14" t="s">
        <v>22</v>
      </c>
      <c r="B14" s="2">
        <v>500000</v>
      </c>
    </row>
    <row r="15" spans="1:34" x14ac:dyDescent="0.2">
      <c r="A15" t="s">
        <v>136</v>
      </c>
      <c r="B15" s="2">
        <v>400000</v>
      </c>
      <c r="C15" s="5">
        <v>0.25</v>
      </c>
    </row>
    <row r="16" spans="1:34" x14ac:dyDescent="0.2">
      <c r="A16" t="s">
        <v>137</v>
      </c>
      <c r="B16" s="2">
        <v>60000</v>
      </c>
      <c r="C16" s="5">
        <v>0.25</v>
      </c>
    </row>
    <row r="17" spans="1:3" x14ac:dyDescent="0.2">
      <c r="A17" t="s">
        <v>138</v>
      </c>
      <c r="B17" s="2">
        <v>170000</v>
      </c>
      <c r="C17" s="5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Žádost o grant </vt:lpstr>
      <vt:lpstr>Kapitola 1</vt:lpstr>
      <vt:lpstr>Kapitola 2</vt:lpstr>
      <vt:lpstr>Kapitola 3</vt:lpstr>
      <vt:lpstr>Vyúčtování grantu</vt:lpstr>
      <vt:lpstr>Kap1vyuctov</vt:lpstr>
      <vt:lpstr>Kap2vyuctov</vt:lpstr>
      <vt:lpstr>Kap3vyuctov</vt:lpstr>
      <vt:lpstr>Pokyny</vt:lpstr>
      <vt:lpstr>parametry</vt:lpstr>
    </vt:vector>
  </TitlesOfParts>
  <Company>ZS Rosice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Pexová</dc:creator>
  <cp:lastModifiedBy>Pexová Renata</cp:lastModifiedBy>
  <cp:lastPrinted>2023-10-25T11:17:53Z</cp:lastPrinted>
  <dcterms:created xsi:type="dcterms:W3CDTF">2009-11-03T07:09:19Z</dcterms:created>
  <dcterms:modified xsi:type="dcterms:W3CDTF">2026-01-15T13:25:23Z</dcterms:modified>
</cp:coreProperties>
</file>